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Saif Safe\Zakat With Nishab\"/>
    </mc:Choice>
  </mc:AlternateContent>
  <xr:revisionPtr revIDLastSave="0" documentId="13_ncr:1_{92898914-5473-4FF0-ADAA-1B0A09A13659}" xr6:coauthVersionLast="45" xr6:coauthVersionMax="45" xr10:uidLastSave="{00000000-0000-0000-0000-000000000000}"/>
  <bookViews>
    <workbookView xWindow="-120" yWindow="-120" windowWidth="20730" windowHeight="11160" activeTab="1" xr2:uid="{5EEF38FE-3F77-47A6-94FE-A4D1D8545E80}"/>
  </bookViews>
  <sheets>
    <sheet name="Zakat Calculations" sheetId="3" r:id="rId1"/>
    <sheet name="BS" sheetId="1" r:id="rId2"/>
    <sheet name="Zakat Summary" sheetId="2" r:id="rId3"/>
  </sheets>
  <externalReferences>
    <externalReference r:id="rId4"/>
  </externalReferences>
  <definedNames>
    <definedName name="Dua_Request">'Zakat Calculations'!$B$67</definedName>
    <definedName name="_xlnm.Print_Area" localSheetId="1">BS!$A$1:$N$38</definedName>
    <definedName name="_xlnm.Print_Area" localSheetId="0">'Zakat Calculations'!$A$1:$F$116</definedName>
    <definedName name="_xlnm.Print_Titles" localSheetId="0">'Zakat Calculations'!$3:$3</definedName>
    <definedName name="SUMMARY_SHEET">'Zakat Calculations'!$B$73</definedName>
    <definedName name="TOP_OF_PAGE">'Zakat Calculations'!$A$1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2" l="1"/>
  <c r="C19" i="2"/>
  <c r="C16" i="2"/>
  <c r="C15" i="2"/>
  <c r="D10" i="2"/>
  <c r="D13" i="2" s="1"/>
  <c r="D11" i="2"/>
  <c r="C13" i="2"/>
  <c r="C12" i="2"/>
  <c r="C11" i="2"/>
  <c r="C10" i="2"/>
  <c r="C9" i="2"/>
  <c r="D9" i="2" s="1"/>
  <c r="C8" i="2"/>
  <c r="D8" i="2" s="1"/>
  <c r="C7" i="2"/>
  <c r="C6" i="2"/>
  <c r="C5" i="2"/>
  <c r="C4" i="2"/>
  <c r="D4" i="2" s="1"/>
  <c r="C3" i="2"/>
  <c r="D3" i="2" s="1"/>
  <c r="B19" i="2"/>
  <c r="B17" i="2"/>
  <c r="B16" i="2"/>
  <c r="A16" i="2"/>
  <c r="B15" i="2"/>
  <c r="A15" i="2"/>
  <c r="B12" i="2"/>
  <c r="A12" i="2"/>
  <c r="B11" i="2"/>
  <c r="B10" i="2"/>
  <c r="A11" i="2"/>
  <c r="A10" i="2"/>
  <c r="D5" i="2"/>
  <c r="D6" i="2"/>
  <c r="D7" i="2"/>
  <c r="D12" i="2"/>
  <c r="A7" i="2"/>
  <c r="B7" i="2"/>
  <c r="A8" i="2"/>
  <c r="B8" i="2"/>
  <c r="A9" i="2"/>
  <c r="B9" i="2"/>
  <c r="B5" i="2"/>
  <c r="B6" i="2"/>
  <c r="A5" i="2"/>
  <c r="A6" i="2"/>
  <c r="B4" i="2"/>
  <c r="A4" i="2"/>
  <c r="B3" i="2"/>
  <c r="A3" i="2"/>
  <c r="E5" i="3"/>
  <c r="F5" i="3"/>
  <c r="E6" i="3"/>
  <c r="F6" i="3"/>
  <c r="E7" i="3"/>
  <c r="F7" i="3"/>
  <c r="F8" i="3"/>
  <c r="F11" i="3"/>
  <c r="E14" i="3"/>
  <c r="F14" i="3"/>
  <c r="F17" i="3"/>
  <c r="F18" i="3"/>
  <c r="F19" i="3"/>
  <c r="F20" i="3"/>
  <c r="F23" i="3"/>
  <c r="F24" i="3"/>
  <c r="F25" i="3"/>
  <c r="F26" i="3"/>
  <c r="F27" i="3"/>
  <c r="F28" i="3"/>
  <c r="F29" i="3"/>
  <c r="F30" i="3"/>
  <c r="F33" i="3"/>
  <c r="F34" i="3"/>
  <c r="E41" i="3"/>
  <c r="F41" i="3"/>
  <c r="E48" i="3"/>
  <c r="F48" i="3"/>
  <c r="F51" i="3"/>
  <c r="F52" i="3"/>
  <c r="F53" i="3"/>
  <c r="F56" i="3"/>
  <c r="E62" i="3"/>
  <c r="F62" i="3"/>
  <c r="B21" i="2"/>
  <c r="F64" i="3" l="1"/>
  <c r="B13" i="2"/>
  <c r="E30" i="1"/>
  <c r="L30" i="1"/>
  <c r="L19" i="1"/>
  <c r="E26" i="1"/>
  <c r="L12" i="1"/>
  <c r="E12" i="1"/>
  <c r="L32" i="1" l="1"/>
  <c r="E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Arif Jameel</author>
  </authors>
  <commentList>
    <comment ref="B4" authorId="0" shapeId="0" xr:uid="{99AA540D-EC25-43F5-8EEC-BACE473E5B19}">
      <text>
        <r>
          <rPr>
            <sz val="8"/>
            <color indexed="81"/>
            <rFont val="Tahoma"/>
          </rPr>
          <t>You will need to find out the market price as of today and insert the same in Price/Gm</t>
        </r>
      </text>
    </comment>
    <comment ref="D5" authorId="0" shapeId="0" xr:uid="{F0F037B7-0D06-45F0-892B-10B9A415061D}">
      <text>
        <r>
          <rPr>
            <sz val="8"/>
            <color indexed="81"/>
            <rFont val="Tahoma"/>
          </rPr>
          <t xml:space="preserve">These are just notional Values, please check current market price and insert it here
</t>
        </r>
      </text>
    </comment>
    <comment ref="D6" authorId="0" shapeId="0" xr:uid="{1F3ECE71-7F48-4922-9421-FA543050AC3B}">
      <text>
        <r>
          <rPr>
            <sz val="8"/>
            <color indexed="81"/>
            <rFont val="Tahoma"/>
          </rPr>
          <t xml:space="preserve">These are just notional Values, please check current market price and insert it here
</t>
        </r>
      </text>
    </comment>
    <comment ref="D7" authorId="0" shapeId="0" xr:uid="{9235CCB4-CC30-4619-AA2B-6B64BCBB2A9B}">
      <text>
        <r>
          <rPr>
            <sz val="8"/>
            <color indexed="81"/>
            <rFont val="Tahoma"/>
          </rPr>
          <t xml:space="preserve">These are just notional Values, please check current market price and insert it here
</t>
        </r>
      </text>
    </comment>
    <comment ref="B13" authorId="0" shapeId="0" xr:uid="{AA5E983A-DE81-4ED2-9615-37EF04636FCD}">
      <text>
        <r>
          <rPr>
            <sz val="8"/>
            <color indexed="81"/>
            <rFont val="Tahoma"/>
          </rPr>
          <t xml:space="preserve">Please find out the value of Silver per Gm and insert it in Price/Gm Column
</t>
        </r>
      </text>
    </comment>
    <comment ref="D14" authorId="0" shapeId="0" xr:uid="{E074F656-0881-4EBB-9DA5-E11F7EA784FA}">
      <text>
        <r>
          <rPr>
            <sz val="8"/>
            <color indexed="81"/>
            <rFont val="Tahoma"/>
          </rPr>
          <t xml:space="preserve">These are just notional Values, please check current market price and insert it here
</t>
        </r>
      </text>
    </comment>
    <comment ref="B22" authorId="0" shapeId="0" xr:uid="{D3086AA8-EBD9-48FD-B832-B790B0E582BA}">
      <text>
        <r>
          <rPr>
            <sz val="8"/>
            <color indexed="81"/>
            <rFont val="Tahoma"/>
          </rPr>
          <t>List out your entire sources of wealth.  Even money receivable given as a loan to someone is to be calculated for zakat purposes</t>
        </r>
      </text>
    </comment>
    <comment ref="B43" authorId="0" shapeId="0" xr:uid="{E216CFF6-67A7-418D-A9B1-9494816F8FE2}">
      <text>
        <r>
          <rPr>
            <sz val="8"/>
            <color indexed="81"/>
            <rFont val="Tahoma"/>
          </rPr>
          <t xml:space="preserve"> If your company as a whole pays zakat then you need not calculate personal zakat.  If not then you have to see your personal share in the firm and pay zakat on that percentage.
</t>
        </r>
      </text>
    </comment>
    <comment ref="B50" authorId="1" shapeId="0" xr:uid="{43A96DD4-C59B-4434-AEE3-AECC14D197B8}">
      <text>
        <r>
          <rPr>
            <sz val="8"/>
            <color indexed="81"/>
            <rFont val="Tahoma"/>
            <charset val="178"/>
          </rPr>
          <t xml:space="preserve">Again the Mixed Irrigation is a logical conclusion accepted by most Ulema of all Madhabs.
</t>
        </r>
      </text>
    </comment>
    <comment ref="B56" authorId="0" shapeId="0" xr:uid="{56D72689-AD8F-4493-8BD5-9676842B19C7}">
      <text>
        <r>
          <rPr>
            <sz val="8"/>
            <color indexed="81"/>
            <rFont val="Tahoma"/>
          </rPr>
          <t xml:space="preserve">The calculation for Fish farming and Poultry Birds is a little bit complicated.  Pls contact your Local Aalim for the right calculations.
</t>
        </r>
      </text>
    </comment>
  </commentList>
</comments>
</file>

<file path=xl/sharedStrings.xml><?xml version="1.0" encoding="utf-8"?>
<sst xmlns="http://schemas.openxmlformats.org/spreadsheetml/2006/main" count="206" uniqueCount="202">
  <si>
    <t>Balance sheet</t>
  </si>
  <si>
    <t>Liabilities</t>
  </si>
  <si>
    <t>Taka</t>
  </si>
  <si>
    <t>Assets &amp; Property</t>
  </si>
  <si>
    <t>Owner's Equity :</t>
  </si>
  <si>
    <t>Fixed Assets :</t>
  </si>
  <si>
    <t>Capital</t>
  </si>
  <si>
    <t>Refrigerator</t>
  </si>
  <si>
    <t>Net Income</t>
  </si>
  <si>
    <t>Computer</t>
  </si>
  <si>
    <t>Withdrawals</t>
  </si>
  <si>
    <t>Mobile</t>
  </si>
  <si>
    <t>Furniture</t>
  </si>
  <si>
    <t>Gold</t>
  </si>
  <si>
    <t>Monitor</t>
  </si>
  <si>
    <t>Investment :</t>
  </si>
  <si>
    <t>Current Liabilities :</t>
  </si>
  <si>
    <t>DPS</t>
  </si>
  <si>
    <t>Accrued Expenses-</t>
  </si>
  <si>
    <t>Share</t>
  </si>
  <si>
    <t>Constructions</t>
  </si>
  <si>
    <t>National Life</t>
  </si>
  <si>
    <t>CITY-Credit</t>
  </si>
  <si>
    <t>Join Investment</t>
  </si>
  <si>
    <t>DBBL-Credit</t>
  </si>
  <si>
    <t xml:space="preserve">Other's Investment </t>
  </si>
  <si>
    <t>EBL-Credit</t>
  </si>
  <si>
    <t>Current Assets :</t>
  </si>
  <si>
    <t>IOU-Office</t>
  </si>
  <si>
    <t>Cash-in-hand</t>
  </si>
  <si>
    <t>Employee Loan</t>
  </si>
  <si>
    <t>Bank-DBBL</t>
  </si>
  <si>
    <t>Sundry Creditor</t>
  </si>
  <si>
    <t xml:space="preserve">Prepaid Exp. </t>
  </si>
  <si>
    <t>Bank-JBLT</t>
  </si>
  <si>
    <t>Bank-PBL</t>
  </si>
  <si>
    <t>TDS</t>
  </si>
  <si>
    <t>Other Liabilities :</t>
  </si>
  <si>
    <t>Sundry Debtors</t>
  </si>
  <si>
    <t>Bank Loan_PBL</t>
  </si>
  <si>
    <t>Stock Business</t>
  </si>
  <si>
    <t>Total</t>
  </si>
  <si>
    <t>As at 10 May-2020</t>
  </si>
  <si>
    <t>Other</t>
  </si>
  <si>
    <t>Amount</t>
  </si>
  <si>
    <t>Zakat 2.5%</t>
  </si>
  <si>
    <t>Total Assets</t>
  </si>
  <si>
    <t>Net Zakat Amount</t>
  </si>
  <si>
    <t>Adjustment</t>
  </si>
  <si>
    <t>Zakat 2020 Final 8-May-2020</t>
  </si>
  <si>
    <t>Assets &amp; Liquidity</t>
  </si>
  <si>
    <t>Zakat Payable</t>
  </si>
  <si>
    <t>GO TO TOP OF THE PAGE</t>
  </si>
  <si>
    <t>TOP_OF_PAGE</t>
  </si>
  <si>
    <t>COPYRIGHT NOTICE:  You are free to distribute this Calculator, by email, by print or by posts over the Internet.  My intention in creating this was to make the task of Zakat as simple and easy as the act of Zakat itself.  However if you are making any modifications or changes please keep me informed.</t>
  </si>
  <si>
    <r>
      <t xml:space="preserve">For those who would like more details there is a good site which gives all details on Zakat.  Please visit </t>
    </r>
    <r>
      <rPr>
        <u/>
        <sz val="10"/>
        <rFont val="Arial"/>
        <family val="2"/>
      </rPr>
      <t>http://www.islamsa.org.za/library/books/bzewar/part3/zakaat.htm</t>
    </r>
  </si>
  <si>
    <t>FOOTNOTE:  Please note that RIBA in any form is Haram and strictly prohibited.  So please stay away from taking Loans on Interests AND Collection of Interests from any body or institution or other forms of RIBA'.</t>
  </si>
  <si>
    <t>LOANS taken only for Zakatable-Wealth should be deducted. Cars, Houses, etc are not Zakatable wealth. So any loan taken for these purposes are not to be deducted</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</si>
  <si>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</si>
  <si>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Liabilities Deductions</t>
  </si>
  <si>
    <t>Please consult your local Scholar or Maulvi or Imaam who can guide you to the right direction, or refer to books of Fiqh if you would like to have first hand confirmation of the situation.</t>
  </si>
  <si>
    <t>On all grazing animals like goats, sheep, camel, cows, broiler chickens, the consensus Zakat payable is one animal/bird for every 40 animals owned. However you may wish to give cash in lieu of the animal/bird itself.</t>
  </si>
  <si>
    <t>Zakat on Animals</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</si>
  <si>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</si>
  <si>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The Consensus formula for Zakat calculation on Agriculture is as follows:</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</si>
  <si>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</si>
  <si>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Zakat on Agricultural Product</t>
  </si>
  <si>
    <t>This can only be estimated as it is difficult to calculate the exact profit or loss between an accounting year.</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</si>
  <si>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</si>
  <si>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Zakat on Partnership Firms.</t>
  </si>
  <si>
    <t>There is no Zakat on Factory Buildings or any kind of machinery, but there is zakat on products produced in the factory (i.e. finished goods value).  Please refer to a competent Moulvi or a scholar who can shed more light on your specific issues.</t>
  </si>
  <si>
    <t xml:space="preserve">Be honest in the calculations, as ZAKAT is an INSURANCE on your STOCK directly from ALLAH and who better an insurer than Him.  </t>
  </si>
  <si>
    <t xml:space="preserve">Deduct the Amounts due to your suppliers and deduct the loans on stock on the date of calculation.  Dead Stock should be calculated on scrap value or its saleable value.  Damaged stock should also be valued at its scrap value.  </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</si>
  <si>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</si>
  <si>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Zakat on Business:</t>
  </si>
  <si>
    <t>However if your intention of holding properties is to sell at a future date for a profit or as an investment, then Zakat is payable on the Market Value of the property.  Also, if your intention of holding properties changes in the current year, I.e. from self use to business then you need to pay Zakat on that Property Value.</t>
  </si>
  <si>
    <t>Zakat is not payable on personal residential House even if you have more than one and meant for residential purpose only.  Also Zakat is not applicable on the value of Property given on rent irrespective of how many. However Zakat is payable on the rental income itself after deducting the maintenance and other expenses.</t>
  </si>
  <si>
    <t>Zakat on Landed Property</t>
  </si>
  <si>
    <t xml:space="preserve">Zakat is payable on all Govt Bonds, Public Sector Bond, paid-up Insurance premiums, your paid-up portion of Provident Funds, Govt Bills receivables, etc.  Pls remember you need to be aware of what the sharia says about Insurance and other types of investments.  It is outside od the scope of this Zakath Calculator. </t>
  </si>
  <si>
    <t>Zakat is payable by you on loans you have given to your friends and relatives.  It should be treated as Cash in Hand.  You may deduct Loans Payable by you to arrive at the nett present value of your wealth.  However, if you are in doubt, on the return of your money, then you may not calculate it as your wealth.  You can add it to your wealth, if and when your receive your money.</t>
  </si>
  <si>
    <t>Zakat on Loans Given, Funds, etc</t>
  </si>
  <si>
    <t>You may make your best judgement and the best way is to pay on remaining amount on the day of calculation</t>
  </si>
  <si>
    <t>Zakat should be paid at 2.5% on all cash balance and bank balances in your savings, current or FD accounts. The amount technically should be in the bank for one year.  Usually it happens that the balance keeps on changing as per personal requirements.</t>
  </si>
  <si>
    <t>Zakat on Cash and Bank Balances</t>
  </si>
  <si>
    <t>Zakat is to be paid on Silver in Pure form or Jewellery, Utensils, Decorative items and all household items including crockery, cutlery made of silver at 2.5% of the prevailing market rates.</t>
  </si>
  <si>
    <t>Zakat on Silver.</t>
  </si>
  <si>
    <t>One may calculate the Saleable Value of Items-at-hand on the date of Zakat Calculation.</t>
  </si>
  <si>
    <t>There is considerable contention on whether these are to be considered for valuation.  In my humble opinion if they have a value, then they calculate towards your wealth, and it is on the wealth that Zakat is mandatory.  However please consult with Moulvi, before acting on this section. Most Ulema contend that a diamond is a piece of carbon and its value varies, unlike that of gold or silver.</t>
  </si>
  <si>
    <t>Zakat on Precious and Semi-Precious Stones</t>
  </si>
  <si>
    <t>Zakat should be calculated at 2.5% of the market value as on the date of valuation (In our case we consider 1st of Ramadhan).  Most Ulema favour the Market Value prevailing as on the date of Calculation and not the purchase price.</t>
  </si>
  <si>
    <t>Zakat on Pure Gold and Gold Jewellery</t>
  </si>
  <si>
    <t>Details of Each Section to be used in conjunction with the Calculation Spreadsheet.</t>
  </si>
  <si>
    <t xml:space="preserve"> </t>
  </si>
  <si>
    <t>It is difficult to calculate the completion of one year on each item of wealth, because purchase dates may vary.  To overcome this difficulty, a practical method is to fix a date (e.g. 1st of Ramadhan), compute your total wealth on that date and calculate Zakat, thereon.</t>
  </si>
  <si>
    <r>
      <t xml:space="preserve">Alhamdulillah, the month of Ramadhan has been bestowed upon us by Allah.  ZAKAT is one of the five fundamental pillars of Islam, mandatory on all muslims who are of </t>
    </r>
    <r>
      <rPr>
        <b/>
        <sz val="10"/>
        <rFont val="Arial"/>
        <family val="2"/>
      </rPr>
      <t>eligible</t>
    </r>
    <r>
      <rPr>
        <sz val="11"/>
        <color theme="1"/>
        <rFont val="Calibri"/>
        <family val="2"/>
        <scheme val="minor"/>
      </rPr>
      <t xml:space="preserve"> wealth.  Zakat is due from and payable by a person on his wealth (and not his income), which has remained with him/her for one Islamic year.</t>
    </r>
  </si>
  <si>
    <t>Dear Brothers &amp; Sisters,</t>
  </si>
  <si>
    <t>IMPORTANT:  PLEASE READ BELOW SUMMARY FOR INSTRUCTIONS &amp; NOTES:</t>
  </si>
  <si>
    <t>TOTAL ZAKAT PAYABLE</t>
  </si>
  <si>
    <t>TOTAL LIABILITIES</t>
  </si>
  <si>
    <t>Income Tax / Wealth Tax Payable</t>
  </si>
  <si>
    <t>11c</t>
  </si>
  <si>
    <t>Loans Taken from Banks / Institutions</t>
  </si>
  <si>
    <t>11b</t>
  </si>
  <si>
    <t>Loans taken from from Friends / Relatives</t>
  </si>
  <si>
    <t>11a</t>
  </si>
  <si>
    <r>
      <t>GENERAL LIABILITIES</t>
    </r>
    <r>
      <rPr>
        <sz val="10"/>
        <color indexed="10"/>
        <rFont val="Arial"/>
        <family val="2"/>
        <charset val="178"/>
      </rPr>
      <t xml:space="preserve"> -</t>
    </r>
    <r>
      <rPr>
        <sz val="10"/>
        <color indexed="8"/>
        <rFont val="Arial"/>
        <family val="2"/>
      </rPr>
      <t xml:space="preserve"> You need to deduct your direct Payables or Liabilities which have not been deducted earlier - Usage of the loan should have been on  Zakatable Wealth only. </t>
    </r>
  </si>
  <si>
    <t>Animals/ Birds more than 6 months Old -  @ 1 Animal or Bird PER 40 either in Kind or Value thereof.</t>
  </si>
  <si>
    <t>Total Value</t>
  </si>
  <si>
    <t>ZAKAT ON ANIMALS &amp; POULTRY &amp; FISH FARMING</t>
  </si>
  <si>
    <t>Produce dependent Partially on Rain Water and Partially on Artificial Irrigation @ 7.5% of the produce Value or in Kind</t>
  </si>
  <si>
    <t>9c</t>
  </si>
  <si>
    <t>Produce totally dependent on Artificial Irrigation like Canal, Tank, Borewell, etc. @ 5% of Produce (crop) in Value or in Kind</t>
  </si>
  <si>
    <t>9b</t>
  </si>
  <si>
    <t>Produce Dependent on Rain Water - @ 10% of product (crop) in Value or Kind</t>
  </si>
  <si>
    <t>9a</t>
  </si>
  <si>
    <t>Value of Produce</t>
  </si>
  <si>
    <t>ZAKAT ON AGRICULTURAL PRODUCE (10%, 7.5%, 5%)</t>
  </si>
  <si>
    <t>NETT TOTAL WORTH CALCULATED</t>
  </si>
  <si>
    <t>Accumulated Profit from the date of Balance Sheet to this Date (Estimate the Profit Value as it is difficult to get exact figures in the middle of Accounting Year)</t>
  </si>
  <si>
    <t>8d</t>
  </si>
  <si>
    <t>LESS:  Withdrawals made by you during the current Year.</t>
  </si>
  <si>
    <t>8c</t>
  </si>
  <si>
    <t>Loans Advanced by you to the Firm as of Date</t>
  </si>
  <si>
    <t>8b</t>
  </si>
  <si>
    <t>Capital Balance as per Last balance Sheet</t>
  </si>
  <si>
    <t>8a</t>
  </si>
  <si>
    <t>ZAKAT ON SHARE IN PARTNERSHIP FIRMS (2.5%)</t>
  </si>
  <si>
    <t>TOTAL VALUE OF STOCK ( 7a+7b+7C-7d-7e)</t>
  </si>
  <si>
    <t>LESS: Bad Debts</t>
  </si>
  <si>
    <t>7e</t>
  </si>
  <si>
    <t>LESS: Amount Payable to Suppliers (Credit taken from suppliers for stocking goods)</t>
  </si>
  <si>
    <t>7d</t>
  </si>
  <si>
    <t>Amount Receivable from Credit Sales</t>
  </si>
  <si>
    <t>7c</t>
  </si>
  <si>
    <t>Value of Damaged / Dead Stock</t>
  </si>
  <si>
    <t>7b</t>
  </si>
  <si>
    <t>Value of Saleable Stock</t>
  </si>
  <si>
    <t>7a</t>
  </si>
  <si>
    <t>(STOCK-IN-TRADE)</t>
  </si>
  <si>
    <t>ZAKAT ON BUSINESS  (2.5%) ----------</t>
  </si>
  <si>
    <t>Zakat on Rentals Coming from Property (After Deducting for all expenses)</t>
  </si>
  <si>
    <t>6b</t>
  </si>
  <si>
    <t>Landed Property held as an Investment / Business (Estimate the current Maket Value)</t>
  </si>
  <si>
    <t>6a</t>
  </si>
  <si>
    <t>Estimate Value</t>
  </si>
  <si>
    <t>ZAKAT ON LANDED PROPERTY  (2.5%)</t>
  </si>
  <si>
    <t>Other Sources of Wealth</t>
  </si>
  <si>
    <t>5f</t>
  </si>
  <si>
    <t>Investment in Private Chits, Funds, etc</t>
  </si>
  <si>
    <t>5g</t>
  </si>
  <si>
    <t>Government Security Deposits, ADRs, etc</t>
  </si>
  <si>
    <t>Value of Shares (stocks) including Dividends. Take their market value on the date of calculation</t>
  </si>
  <si>
    <t>5e</t>
  </si>
  <si>
    <t>Insurance Premiums including bonus up to date</t>
  </si>
  <si>
    <t>5d</t>
  </si>
  <si>
    <t>Provident Fund Contribution to date.</t>
  </si>
  <si>
    <t>5c</t>
  </si>
  <si>
    <t>Investment in Govt Bonds</t>
  </si>
  <si>
    <t>5b</t>
  </si>
  <si>
    <t>Loans Receivable from Friends and Relatives</t>
  </si>
  <si>
    <t>5a</t>
  </si>
  <si>
    <t>Actual Value</t>
  </si>
  <si>
    <t>ZAKAT ON LOANS / INVESTMENTS/ FUNDS/ SHARES, ETC  (2.5%)</t>
  </si>
  <si>
    <t>Cash held in Fixed Deposits</t>
  </si>
  <si>
    <t>4d</t>
  </si>
  <si>
    <t>Cash in Bank in Current Accounts</t>
  </si>
  <si>
    <t>4c</t>
  </si>
  <si>
    <t>Cash in Bank in Savings Accounts</t>
  </si>
  <si>
    <t>4b</t>
  </si>
  <si>
    <t>Cash in Hand</t>
  </si>
  <si>
    <t>4a</t>
  </si>
  <si>
    <t>ZAKAT ON CASH IN HAND /BANK (2.5%)</t>
  </si>
  <si>
    <t>Include Household Silver Utensils, Artefacts, and Jewelery.  For Utensils, usually the silver is 90% pure so take 90% of the total weight</t>
  </si>
  <si>
    <t>ZAKAT ON SILVER  (2.5%)</t>
  </si>
  <si>
    <t>Calculate the nett Market Value of the Precious stones like Diamonds, Rubies, Etc. and add them to the Estimated Value Column</t>
  </si>
  <si>
    <t>(Contentious subject. Refer Notes. Don’t Calculate if you disagree or are uncomfortable.)</t>
  </si>
  <si>
    <t>ZAKAT ON PRECIOUS STONES (2.5%)</t>
  </si>
  <si>
    <t>Other Gold Valuables.  (Pls insert the Current Estimated Value)</t>
  </si>
  <si>
    <t>1d</t>
  </si>
  <si>
    <t>18 Carat Gold/Jewelry</t>
  </si>
  <si>
    <t>1c</t>
  </si>
  <si>
    <t>22 Carat Gold/Jewelery</t>
  </si>
  <si>
    <t>1b</t>
  </si>
  <si>
    <t>24 Carat Gold/Jewelry</t>
  </si>
  <si>
    <t>1a</t>
  </si>
  <si>
    <t>ZAKAT ON GOLD  (2.5%)</t>
  </si>
  <si>
    <t>Estimated Value</t>
  </si>
  <si>
    <t>Price/Gm</t>
  </si>
  <si>
    <t>Weight in Grams</t>
  </si>
  <si>
    <t>(Use Only YELLOW cells to fill Values. Please read the Summary for details, before filling this)</t>
  </si>
  <si>
    <r>
      <t xml:space="preserve">Zakat Calculator </t>
    </r>
    <r>
      <rPr>
        <b/>
        <sz val="10"/>
        <color indexed="18"/>
        <rFont val="Arial"/>
        <family val="2"/>
      </rPr>
      <t xml:space="preserve"> Ver -2005</t>
    </r>
  </si>
  <si>
    <t>Gold: The nisab by the gold standard is 3 ounces of gold (87.48 grammes) or its cash equivalent. This is approximately @ BDT 4,668 (4,08,357) taka for gold on 08 May 2020, but will vary with the market value of gold.</t>
  </si>
  <si>
    <t>রৌপ্য: সিলভার স্ট্যান্ডার্ড দ্বারা নিসাব 21 আউন্স সিলভার (612.36 গ্রাম) বা নগদ পরিমাণে এর সমতুল্য। এটি 08 May 2020 এ প্রায় @ BDT 42.24 করে (25,866) টাকা।</t>
  </si>
  <si>
    <t>স্বর্ণ: সোনার স্ট্যান্ডার্ড দ্বারা নিসাব 3 আউন্স সোনার (87.48 গ্রাম) বা এর নগদ সমতুল্য। এটি 08 May 2020 এ সোনার জন্য প্রায় @ BDT 4,668 করে (4,08,357) টাকা তবে সোনার বাজার মূল্যের সাথে এটির পরিবর্তিত হবে।</t>
  </si>
  <si>
    <t>Silver: The nisab by the silver standard is 21 ounces of silver (612.36 grammes) or its equivalent in cash. This is approximately BDT 42.24 (25,866) on 08 May 2020.</t>
  </si>
  <si>
    <t>Matured</t>
  </si>
  <si>
    <t>Zakat Payable 2.5%</t>
  </si>
  <si>
    <t>In Words:</t>
  </si>
  <si>
    <t>P/L Adjustment</t>
  </si>
  <si>
    <t>Provision</t>
  </si>
  <si>
    <t>Bkas/Roket</t>
  </si>
  <si>
    <t>www.rmglifeinfo.com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</si>
</sst>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
    <numFmt numFmtId="167" formatCode="#,###.##"/>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5"/>
      <color theme="1"/>
      <name val="Tahoma"/>
      <family val="2"/>
    </font>
    <font>
      <b/>
      <sz val="12"/>
      <color rgb="FF7030A0"/>
      <name val="Tahoma"/>
      <family val="2"/>
    </font>
    <font>
      <sz val="12"/>
      <name val="Tahoma"/>
      <family val="2"/>
    </font>
    <font>
      <sz val="12"/>
      <color rgb="FF7030A0"/>
      <name val="Tahoma"/>
      <family val="2"/>
    </font>
    <font>
      <b/>
      <i/>
      <sz val="12"/>
      <color rgb="FF7030A0"/>
      <name val="Tahoma"/>
      <family val="2"/>
    </font>
    <font>
      <i/>
      <sz val="12"/>
      <color rgb="FF7030A0"/>
      <name val="Tahoma"/>
      <family val="2"/>
    </font>
    <font>
      <sz val="15"/>
      <color rgb="FF7030A0"/>
      <name val="Tahoma"/>
      <family val="2"/>
    </font>
    <font>
      <b/>
      <sz val="12"/>
      <color rgb="FF7030A0"/>
      <name val="Arial Unicode MS"/>
      <family val="2"/>
    </font>
    <font>
      <b/>
      <sz val="12"/>
      <color rgb="FF00B050"/>
      <name val="Arial Unicode MS"/>
      <family val="2"/>
    </font>
    <font>
      <b/>
      <sz val="15"/>
      <name val="Tahoma"/>
      <family val="2"/>
    </font>
    <font>
      <sz val="15"/>
      <name val="Tahoma"/>
      <family val="2"/>
    </font>
    <font>
      <b/>
      <sz val="15"/>
      <color rgb="FFFF0000"/>
      <name val="Tahoma"/>
      <family val="2"/>
    </font>
    <font>
      <sz val="15"/>
      <color theme="0"/>
      <name val="Tahoma"/>
      <family val="2"/>
    </font>
    <font>
      <sz val="10"/>
      <name val="Arial"/>
      <charset val="178"/>
    </font>
    <font>
      <b/>
      <sz val="10"/>
      <name val="Arial"/>
      <family val="2"/>
    </font>
    <font>
      <u/>
      <sz val="10"/>
      <color indexed="12"/>
      <name val="Arial"/>
      <charset val="178"/>
    </font>
    <font>
      <u/>
      <sz val="10"/>
      <name val="Arial"/>
      <family val="2"/>
    </font>
    <font>
      <i/>
      <sz val="10"/>
      <name val="Arial"/>
      <family val="2"/>
    </font>
    <font>
      <sz val="10"/>
      <color indexed="10"/>
      <name val="Arial"/>
      <charset val="178"/>
    </font>
    <font>
      <b/>
      <sz val="12"/>
      <color indexed="10"/>
      <name val="Arial"/>
      <family val="2"/>
    </font>
    <font>
      <sz val="10"/>
      <name val="Arial"/>
      <family val="2"/>
    </font>
    <font>
      <b/>
      <sz val="12"/>
      <name val="Arial"/>
      <family val="2"/>
      <charset val="178"/>
    </font>
    <font>
      <b/>
      <sz val="12"/>
      <color indexed="18"/>
      <name val="Arial"/>
      <family val="2"/>
    </font>
    <font>
      <b/>
      <sz val="12"/>
      <color indexed="18"/>
      <name val="Arial"/>
      <family val="2"/>
      <charset val="178"/>
    </font>
    <font>
      <b/>
      <sz val="10"/>
      <color indexed="10"/>
      <name val="Arial"/>
      <family val="2"/>
    </font>
    <font>
      <sz val="10"/>
      <color indexed="10"/>
      <name val="Arial"/>
      <family val="2"/>
    </font>
    <font>
      <sz val="10"/>
      <color indexed="10"/>
      <name val="Arial"/>
      <family val="2"/>
      <charset val="178"/>
    </font>
    <font>
      <sz val="10"/>
      <color indexed="8"/>
      <name val="Arial"/>
      <family val="2"/>
    </font>
    <font>
      <b/>
      <sz val="10"/>
      <color indexed="12"/>
      <name val="Arial"/>
      <family val="2"/>
    </font>
    <font>
      <sz val="9"/>
      <name val="Arial"/>
      <family val="2"/>
    </font>
    <font>
      <b/>
      <sz val="10"/>
      <name val="Arial"/>
      <family val="2"/>
      <charset val="178"/>
    </font>
    <font>
      <sz val="8"/>
      <name val="Arial"/>
      <family val="2"/>
    </font>
    <font>
      <u/>
      <sz val="10"/>
      <color indexed="10"/>
      <name val="Arial"/>
      <family val="2"/>
    </font>
    <font>
      <b/>
      <sz val="14"/>
      <color indexed="18"/>
      <name val="Arial"/>
      <family val="2"/>
      <charset val="178"/>
    </font>
    <font>
      <b/>
      <sz val="10"/>
      <color indexed="18"/>
      <name val="Arial"/>
      <family val="2"/>
    </font>
    <font>
      <sz val="8"/>
      <color indexed="81"/>
      <name val="Tahoma"/>
    </font>
    <font>
      <sz val="8"/>
      <color indexed="81"/>
      <name val="Tahoma"/>
      <charset val="178"/>
    </font>
    <font>
      <sz val="15"/>
      <color rgb="FFFF0000"/>
      <name val="Tahoma"/>
      <family val="2"/>
    </font>
    <font>
      <b/>
      <sz val="15"/>
      <color theme="0"/>
      <name val="Tahoma"/>
      <family val="2"/>
    </font>
    <font>
      <b/>
      <i/>
      <sz val="15"/>
      <color theme="1"/>
      <name val="Tahoma"/>
      <family val="2"/>
    </font>
  </fonts>
  <fills count="1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7"/>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3"/>
        <bgColor indexed="31"/>
      </patternFill>
    </fill>
    <fill>
      <patternFill patternType="solid">
        <fgColor indexed="42"/>
        <bgColor indexed="31"/>
      </patternFill>
    </fill>
    <fill>
      <patternFill patternType="solid">
        <fgColor rgb="FF00B0F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92D050"/>
        <bgColor indexed="64"/>
      </patternFill>
    </fill>
  </fills>
  <borders count="42">
    <border>
      <left/>
      <right/>
      <top/>
      <bottom/>
      <diagonal/>
    </border>
    <border>
      <left/>
      <right/>
      <top style="double">
        <color rgb="FF7030A0"/>
      </top>
      <bottom/>
      <diagonal/>
    </border>
    <border>
      <left/>
      <right style="double">
        <color rgb="FF7030A0"/>
      </right>
      <top style="double">
        <color rgb="FF7030A0"/>
      </top>
      <bottom/>
      <diagonal/>
    </border>
    <border>
      <left/>
      <right/>
      <top/>
      <bottom style="double">
        <color rgb="FF7030A0"/>
      </bottom>
      <diagonal/>
    </border>
    <border>
      <left/>
      <right style="double">
        <color rgb="FF7030A0"/>
      </right>
      <top/>
      <bottom style="double">
        <color rgb="FF7030A0"/>
      </bottom>
      <diagonal/>
    </border>
    <border>
      <left style="double">
        <color rgb="FF7030A0"/>
      </left>
      <right/>
      <top style="double">
        <color rgb="FF7030A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rgb="FF7030A0"/>
      </right>
      <top/>
      <bottom/>
      <diagonal/>
    </border>
    <border>
      <left style="double">
        <color rgb="FF7030A0"/>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rgb="FF7030A0"/>
      </left>
      <right/>
      <top/>
      <bottom style="double">
        <color rgb="FF7030A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ashed">
        <color indexed="16"/>
      </left>
      <right style="dashed">
        <color indexed="16"/>
      </right>
      <top style="dashed">
        <color indexed="16"/>
      </top>
      <bottom style="dashed">
        <color indexed="16"/>
      </bottom>
      <diagonal/>
    </border>
    <border>
      <left/>
      <right/>
      <top style="medium">
        <color indexed="64"/>
      </top>
      <bottom/>
      <diagonal/>
    </border>
    <border>
      <left/>
      <right/>
      <top/>
      <bottom style="thin">
        <color indexed="64"/>
      </bottom>
      <diagonal/>
    </border>
    <border>
      <left style="dashed">
        <color indexed="16"/>
      </left>
      <right style="dashed">
        <color indexed="16"/>
      </right>
      <top style="dashed">
        <color indexed="16"/>
      </top>
      <bottom style="dashed">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16" fillId="0" borderId="0"/>
    <xf numFmtId="0" fontId="18" fillId="0" borderId="0" applyNumberFormat="0" applyFill="0" applyBorder="0" applyAlignment="0" applyProtection="0">
      <alignment vertical="top"/>
      <protection locked="0"/>
    </xf>
    <xf numFmtId="43" fontId="16" fillId="0" borderId="0" applyFont="0" applyFill="0" applyBorder="0" applyAlignment="0" applyProtection="0"/>
  </cellStyleXfs>
  <cellXfs count="246">
    <xf numFmtId="0" fontId="0" fillId="0" borderId="0" xfId="0"/>
    <xf numFmtId="0" fontId="4" fillId="0" borderId="9" xfId="0" applyFont="1" applyBorder="1" applyAlignment="1">
      <alignment horizontal="center" vertical="center"/>
    </xf>
    <xf numFmtId="0" fontId="4" fillId="0" borderId="0" xfId="0" applyFont="1"/>
    <xf numFmtId="0" fontId="6" fillId="0" borderId="0" xfId="0" applyFont="1"/>
    <xf numFmtId="0" fontId="6" fillId="0" borderId="4" xfId="0" applyFont="1" applyBorder="1"/>
    <xf numFmtId="0" fontId="6" fillId="0" borderId="1"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0" fontId="6" fillId="0" borderId="5" xfId="0" applyFont="1" applyBorder="1" applyAlignment="1">
      <alignment horizontal="center"/>
    </xf>
    <xf numFmtId="0" fontId="4" fillId="0" borderId="10" xfId="0" applyFont="1" applyBorder="1"/>
    <xf numFmtId="0" fontId="6" fillId="0" borderId="9" xfId="0" applyFont="1" applyBorder="1"/>
    <xf numFmtId="0" fontId="7" fillId="0" borderId="0" xfId="0" applyFont="1"/>
    <xf numFmtId="0" fontId="7" fillId="0" borderId="9" xfId="0" applyFont="1" applyBorder="1"/>
    <xf numFmtId="43" fontId="7" fillId="0" borderId="9" xfId="0" applyNumberFormat="1" applyFont="1" applyBorder="1"/>
    <xf numFmtId="43" fontId="7" fillId="0" borderId="0" xfId="0" applyNumberFormat="1" applyFont="1"/>
    <xf numFmtId="0" fontId="4" fillId="0" borderId="9" xfId="0" applyFont="1" applyBorder="1"/>
    <xf numFmtId="0" fontId="6" fillId="0" borderId="10" xfId="0" applyFont="1" applyBorder="1"/>
    <xf numFmtId="43" fontId="4" fillId="0" borderId="9" xfId="1" applyFont="1" applyBorder="1"/>
    <xf numFmtId="0" fontId="6" fillId="0" borderId="3" xfId="0" applyFont="1" applyBorder="1"/>
    <xf numFmtId="0" fontId="6" fillId="0" borderId="20" xfId="0" applyFont="1" applyBorder="1"/>
    <xf numFmtId="0" fontId="6" fillId="0" borderId="0" xfId="0" applyFont="1" applyBorder="1"/>
    <xf numFmtId="43" fontId="6" fillId="0" borderId="0" xfId="1" applyFont="1" applyBorder="1"/>
    <xf numFmtId="0" fontId="4" fillId="0" borderId="0" xfId="0" applyFont="1" applyBorder="1"/>
    <xf numFmtId="0" fontId="4" fillId="0" borderId="0" xfId="0" applyFont="1" applyBorder="1" applyAlignment="1">
      <alignment horizontal="left"/>
    </xf>
    <xf numFmtId="0" fontId="7" fillId="0" borderId="0" xfId="0" applyFont="1" applyBorder="1"/>
    <xf numFmtId="0" fontId="4" fillId="0" borderId="10" xfId="0" applyFont="1" applyBorder="1" applyAlignment="1">
      <alignment horizontal="right"/>
    </xf>
    <xf numFmtId="164" fontId="6" fillId="0" borderId="0" xfId="1" applyNumberFormat="1" applyFont="1" applyBorder="1"/>
    <xf numFmtId="164" fontId="6" fillId="0" borderId="0" xfId="0" applyNumberFormat="1" applyFont="1" applyBorder="1"/>
    <xf numFmtId="164" fontId="7" fillId="0" borderId="0" xfId="1" applyNumberFormat="1" applyFont="1" applyBorder="1"/>
    <xf numFmtId="0" fontId="3" fillId="0" borderId="0" xfId="0" applyFont="1"/>
    <xf numFmtId="164" fontId="13" fillId="2" borderId="8" xfId="1" applyNumberFormat="1" applyFont="1" applyFill="1" applyBorder="1" applyAlignment="1">
      <alignment horizontal="center" vertical="center"/>
    </xf>
    <xf numFmtId="164" fontId="13" fillId="2" borderId="25" xfId="1" applyNumberFormat="1" applyFont="1" applyFill="1" applyBorder="1"/>
    <xf numFmtId="164" fontId="3" fillId="4" borderId="22" xfId="0" applyNumberFormat="1" applyFont="1" applyFill="1" applyBorder="1"/>
    <xf numFmtId="164" fontId="3" fillId="4" borderId="8" xfId="0" applyNumberFormat="1" applyFont="1" applyFill="1" applyBorder="1"/>
    <xf numFmtId="164" fontId="14" fillId="4" borderId="27" xfId="0" applyNumberFormat="1" applyFont="1" applyFill="1" applyBorder="1"/>
    <xf numFmtId="0" fontId="11" fillId="0" borderId="0" xfId="0" applyFont="1" applyAlignment="1">
      <alignment horizontal="left" vertical="center" wrapText="1"/>
    </xf>
    <xf numFmtId="0" fontId="2" fillId="0" borderId="0" xfId="0" applyFont="1" applyAlignment="1">
      <alignment horizontal="left" wrapText="1"/>
    </xf>
    <xf numFmtId="0" fontId="10" fillId="0" borderId="0" xfId="0" applyFont="1" applyAlignment="1">
      <alignment horizontal="left" vertical="center" wrapText="1"/>
    </xf>
    <xf numFmtId="0" fontId="9" fillId="0" borderId="5" xfId="0" applyFont="1" applyBorder="1" applyAlignment="1">
      <alignment horizontal="center"/>
    </xf>
    <xf numFmtId="0" fontId="9" fillId="0" borderId="1" xfId="0" applyFont="1" applyBorder="1" applyAlignment="1">
      <alignment horizontal="center"/>
    </xf>
    <xf numFmtId="0" fontId="6" fillId="0" borderId="20" xfId="0" applyFont="1" applyBorder="1" applyAlignment="1">
      <alignment horizontal="center"/>
    </xf>
    <xf numFmtId="0" fontId="6" fillId="0" borderId="3" xfId="0" applyFont="1" applyBorder="1" applyAlignment="1">
      <alignment horizontal="center"/>
    </xf>
    <xf numFmtId="0" fontId="12" fillId="0" borderId="13" xfId="0" applyFont="1" applyBorder="1" applyAlignment="1">
      <alignment horizontal="center"/>
    </xf>
    <xf numFmtId="0" fontId="16" fillId="5" borderId="0" xfId="2" applyFill="1"/>
    <xf numFmtId="0" fontId="17" fillId="5" borderId="0" xfId="2" applyFont="1" applyFill="1"/>
    <xf numFmtId="0" fontId="16" fillId="5" borderId="0" xfId="2" applyFill="1" applyAlignment="1">
      <alignment horizontal="right"/>
    </xf>
    <xf numFmtId="0" fontId="16" fillId="5" borderId="0" xfId="2" applyFill="1" applyAlignment="1">
      <alignment wrapText="1"/>
    </xf>
    <xf numFmtId="0" fontId="16" fillId="5" borderId="0" xfId="2" applyFill="1" applyAlignment="1">
      <alignment horizontal="center" vertical="center"/>
    </xf>
    <xf numFmtId="165" fontId="17" fillId="5" borderId="0" xfId="2" applyNumberFormat="1" applyFont="1" applyFill="1"/>
    <xf numFmtId="165" fontId="16" fillId="5" borderId="0" xfId="2" applyNumberFormat="1" applyFill="1" applyAlignment="1">
      <alignment horizontal="right"/>
    </xf>
    <xf numFmtId="165" fontId="18" fillId="5" borderId="0" xfId="3" applyNumberFormat="1" applyFill="1" applyAlignment="1" applyProtection="1"/>
    <xf numFmtId="165" fontId="18" fillId="5" borderId="0" xfId="3" applyNumberFormat="1" applyFill="1" applyAlignment="1" applyProtection="1">
      <alignment horizontal="right"/>
    </xf>
    <xf numFmtId="0" fontId="18" fillId="5" borderId="0" xfId="3" applyFill="1" applyAlignment="1" applyProtection="1"/>
    <xf numFmtId="0" fontId="18" fillId="5" borderId="0" xfId="3" applyFill="1" applyAlignment="1" applyProtection="1">
      <alignment wrapText="1"/>
    </xf>
    <xf numFmtId="0" fontId="18" fillId="5" borderId="0" xfId="3" applyFill="1" applyAlignment="1" applyProtection="1">
      <alignment horizontal="center" vertical="center"/>
    </xf>
    <xf numFmtId="0" fontId="16" fillId="0" borderId="0" xfId="2" applyAlignment="1">
      <alignment horizontal="left" wrapText="1"/>
    </xf>
    <xf numFmtId="0" fontId="16" fillId="0" borderId="0" xfId="2" applyAlignment="1">
      <alignment horizontal="center" wrapText="1"/>
    </xf>
    <xf numFmtId="0" fontId="20" fillId="0" borderId="0" xfId="2" applyFont="1" applyAlignment="1">
      <alignment horizontal="left" wrapText="1"/>
    </xf>
    <xf numFmtId="0" fontId="21" fillId="0" borderId="0" xfId="2" applyFont="1" applyAlignment="1">
      <alignment horizontal="center" wrapText="1"/>
    </xf>
    <xf numFmtId="0" fontId="22" fillId="6" borderId="29" xfId="2" applyFont="1" applyFill="1" applyBorder="1" applyAlignment="1">
      <alignment wrapText="1"/>
    </xf>
    <xf numFmtId="0" fontId="16" fillId="0" borderId="0" xfId="2" applyAlignment="1">
      <alignment horizontal="left" wrapText="1"/>
    </xf>
    <xf numFmtId="0" fontId="16" fillId="0" borderId="0" xfId="2" applyAlignment="1">
      <alignment wrapText="1"/>
    </xf>
    <xf numFmtId="0" fontId="16" fillId="0" borderId="0" xfId="2" applyAlignment="1">
      <alignment wrapText="1"/>
    </xf>
    <xf numFmtId="0" fontId="16" fillId="0" borderId="0" xfId="2" applyAlignment="1">
      <alignment vertical="top" wrapText="1"/>
    </xf>
    <xf numFmtId="0" fontId="17" fillId="0" borderId="0" xfId="2" applyFont="1" applyAlignment="1">
      <alignment wrapText="1"/>
    </xf>
    <xf numFmtId="0" fontId="23" fillId="0" borderId="0" xfId="2" applyFont="1" applyAlignment="1">
      <alignment wrapText="1"/>
    </xf>
    <xf numFmtId="0" fontId="23" fillId="0" borderId="0" xfId="2" applyFont="1" applyAlignment="1">
      <alignment wrapText="1"/>
    </xf>
    <xf numFmtId="0" fontId="17" fillId="0" borderId="0" xfId="2" applyFont="1" applyAlignment="1">
      <alignment horizontal="left" wrapText="1"/>
    </xf>
    <xf numFmtId="165" fontId="17" fillId="7" borderId="29" xfId="2" applyNumberFormat="1" applyFont="1" applyFill="1" applyBorder="1" applyAlignment="1">
      <alignment horizontal="right"/>
    </xf>
    <xf numFmtId="0" fontId="17" fillId="7" borderId="29" xfId="2" applyFont="1" applyFill="1" applyBorder="1" applyAlignment="1">
      <alignment horizontal="left"/>
    </xf>
    <xf numFmtId="0" fontId="17" fillId="7" borderId="29" xfId="2" applyFont="1" applyFill="1" applyBorder="1" applyAlignment="1">
      <alignment horizontal="left" wrapText="1"/>
    </xf>
    <xf numFmtId="0" fontId="17" fillId="7" borderId="29" xfId="2" applyFont="1" applyFill="1" applyBorder="1" applyAlignment="1">
      <alignment horizontal="left" vertical="center"/>
    </xf>
    <xf numFmtId="0" fontId="24" fillId="5" borderId="0" xfId="2" applyFont="1" applyFill="1"/>
    <xf numFmtId="166" fontId="25" fillId="5" borderId="29" xfId="2" applyNumberFormat="1" applyFont="1" applyFill="1" applyBorder="1"/>
    <xf numFmtId="165" fontId="26" fillId="5" borderId="29" xfId="2" applyNumberFormat="1" applyFont="1" applyFill="1" applyBorder="1" applyAlignment="1">
      <alignment horizontal="right"/>
    </xf>
    <xf numFmtId="0" fontId="26" fillId="5" borderId="29" xfId="2" applyFont="1" applyFill="1" applyBorder="1"/>
    <xf numFmtId="0" fontId="26" fillId="5" borderId="29" xfId="2" applyFont="1" applyFill="1" applyBorder="1" applyAlignment="1">
      <alignment wrapText="1"/>
    </xf>
    <xf numFmtId="0" fontId="26" fillId="5" borderId="29" xfId="2" applyFont="1" applyFill="1" applyBorder="1" applyAlignment="1">
      <alignment horizontal="center" vertical="center"/>
    </xf>
    <xf numFmtId="0" fontId="16" fillId="5" borderId="0" xfId="2" applyFill="1" applyAlignment="1" applyProtection="1">
      <alignment wrapText="1"/>
      <protection locked="0"/>
    </xf>
    <xf numFmtId="167" fontId="27" fillId="5" borderId="0" xfId="2" applyNumberFormat="1" applyFont="1" applyFill="1"/>
    <xf numFmtId="167" fontId="27" fillId="5" borderId="29" xfId="2" applyNumberFormat="1" applyFont="1" applyFill="1" applyBorder="1" applyAlignment="1">
      <alignment horizontal="right"/>
    </xf>
    <xf numFmtId="165" fontId="27" fillId="5" borderId="0" xfId="2" applyNumberFormat="1" applyFont="1" applyFill="1" applyAlignment="1">
      <alignment horizontal="right"/>
    </xf>
    <xf numFmtId="0" fontId="27" fillId="5" borderId="0" xfId="2" applyFont="1" applyFill="1"/>
    <xf numFmtId="0" fontId="27" fillId="5" borderId="0" xfId="2" applyFont="1" applyFill="1" applyAlignment="1">
      <alignment wrapText="1"/>
    </xf>
    <xf numFmtId="43" fontId="28" fillId="8" borderId="30" xfId="4" applyFont="1" applyFill="1" applyBorder="1" applyProtection="1">
      <protection locked="0"/>
    </xf>
    <xf numFmtId="165" fontId="29" fillId="5" borderId="0" xfId="2" applyNumberFormat="1" applyFont="1" applyFill="1" applyAlignment="1">
      <alignment horizontal="right"/>
    </xf>
    <xf numFmtId="0" fontId="29" fillId="5" borderId="0" xfId="2" applyFont="1" applyFill="1"/>
    <xf numFmtId="0" fontId="29" fillId="5" borderId="0" xfId="2" applyFont="1" applyFill="1" applyAlignment="1" applyProtection="1">
      <alignment wrapText="1"/>
      <protection locked="0"/>
    </xf>
    <xf numFmtId="0" fontId="28" fillId="5" borderId="0" xfId="2" applyFont="1" applyFill="1" applyAlignment="1">
      <alignment horizontal="center" vertical="center"/>
    </xf>
    <xf numFmtId="165" fontId="27" fillId="5" borderId="0" xfId="2" applyNumberFormat="1" applyFont="1" applyFill="1"/>
    <xf numFmtId="165" fontId="27" fillId="5" borderId="29" xfId="2" applyNumberFormat="1" applyFont="1" applyFill="1" applyBorder="1"/>
    <xf numFmtId="165" fontId="29" fillId="5" borderId="29" xfId="2" applyNumberFormat="1" applyFont="1" applyFill="1" applyBorder="1" applyAlignment="1">
      <alignment horizontal="right"/>
    </xf>
    <xf numFmtId="0" fontId="27" fillId="5" borderId="29" xfId="2" applyFont="1" applyFill="1" applyBorder="1" applyAlignment="1">
      <alignment horizontal="left" wrapText="1"/>
    </xf>
    <xf numFmtId="0" fontId="27" fillId="5" borderId="29" xfId="2" applyFont="1" applyFill="1" applyBorder="1" applyAlignment="1">
      <alignment horizontal="center" vertical="center"/>
    </xf>
    <xf numFmtId="43" fontId="17" fillId="5" borderId="0" xfId="2" applyNumberFormat="1" applyFont="1" applyFill="1"/>
    <xf numFmtId="43" fontId="0" fillId="8" borderId="30" xfId="4" applyFont="1" applyFill="1" applyBorder="1" applyProtection="1">
      <protection locked="0"/>
    </xf>
    <xf numFmtId="165" fontId="17" fillId="5" borderId="29" xfId="2" applyNumberFormat="1" applyFont="1" applyFill="1" applyBorder="1"/>
    <xf numFmtId="165" fontId="16" fillId="5" borderId="29" xfId="2" applyNumberFormat="1" applyFill="1" applyBorder="1" applyAlignment="1">
      <alignment horizontal="right"/>
    </xf>
    <xf numFmtId="0" fontId="31" fillId="5" borderId="29" xfId="2" applyFont="1" applyFill="1" applyBorder="1" applyAlignment="1">
      <alignment horizontal="left" vertical="center" wrapText="1"/>
    </xf>
    <xf numFmtId="0" fontId="31" fillId="5" borderId="29" xfId="2" applyFont="1" applyFill="1" applyBorder="1" applyAlignment="1">
      <alignment horizontal="center" vertical="center"/>
    </xf>
    <xf numFmtId="0" fontId="16" fillId="5" borderId="0" xfId="2" applyFill="1" applyAlignment="1" applyProtection="1">
      <alignment horizontal="left" wrapText="1"/>
      <protection locked="0"/>
    </xf>
    <xf numFmtId="0" fontId="32" fillId="5" borderId="0" xfId="2" applyFont="1" applyFill="1" applyAlignment="1">
      <alignment horizontal="center" vertical="top"/>
    </xf>
    <xf numFmtId="0" fontId="16" fillId="5" borderId="31" xfId="2" applyFill="1" applyBorder="1" applyAlignment="1" applyProtection="1">
      <alignment horizontal="left" wrapText="1"/>
      <protection locked="0"/>
    </xf>
    <xf numFmtId="0" fontId="16" fillId="5" borderId="0" xfId="2" applyFill="1" applyAlignment="1">
      <alignment horizontal="center"/>
    </xf>
    <xf numFmtId="167" fontId="33" fillId="5" borderId="29" xfId="2" applyNumberFormat="1" applyFont="1" applyFill="1" applyBorder="1" applyAlignment="1">
      <alignment horizontal="right"/>
    </xf>
    <xf numFmtId="165" fontId="33" fillId="5" borderId="0" xfId="2" applyNumberFormat="1" applyFont="1" applyFill="1" applyAlignment="1">
      <alignment horizontal="right"/>
    </xf>
    <xf numFmtId="0" fontId="33" fillId="5" borderId="0" xfId="2" applyFont="1" applyFill="1"/>
    <xf numFmtId="0" fontId="33" fillId="5" borderId="0" xfId="2" applyFont="1" applyFill="1" applyAlignment="1" applyProtection="1">
      <alignment wrapText="1"/>
      <protection locked="0"/>
    </xf>
    <xf numFmtId="0" fontId="32" fillId="5" borderId="0" xfId="2" applyFont="1" applyFill="1" applyAlignment="1">
      <alignment horizontal="center" vertical="center"/>
    </xf>
    <xf numFmtId="0" fontId="29" fillId="5" borderId="0" xfId="2" applyFont="1" applyFill="1" applyAlignment="1" applyProtection="1">
      <alignment horizontal="left" wrapText="1"/>
      <protection locked="0"/>
    </xf>
    <xf numFmtId="0" fontId="32" fillId="5" borderId="0" xfId="2" applyFont="1" applyFill="1" applyAlignment="1">
      <alignment horizontal="center"/>
    </xf>
    <xf numFmtId="167" fontId="17" fillId="9" borderId="29" xfId="2" applyNumberFormat="1" applyFont="1" applyFill="1" applyBorder="1"/>
    <xf numFmtId="0" fontId="31" fillId="5" borderId="29" xfId="2" applyFont="1" applyFill="1" applyBorder="1" applyAlignment="1">
      <alignment vertical="center"/>
    </xf>
    <xf numFmtId="0" fontId="31" fillId="5" borderId="29" xfId="2" applyFont="1" applyFill="1" applyBorder="1" applyAlignment="1">
      <alignment vertical="center" wrapText="1"/>
    </xf>
    <xf numFmtId="0" fontId="16" fillId="5" borderId="32" xfId="2" applyFill="1" applyBorder="1" applyAlignment="1" applyProtection="1">
      <alignment horizontal="left" wrapText="1"/>
      <protection locked="0"/>
    </xf>
    <xf numFmtId="0" fontId="16" fillId="5" borderId="29" xfId="2" applyFill="1" applyBorder="1"/>
    <xf numFmtId="0" fontId="34" fillId="5" borderId="29" xfId="2" applyFont="1" applyFill="1" applyBorder="1" applyAlignment="1">
      <alignment horizontal="center"/>
    </xf>
    <xf numFmtId="167" fontId="16" fillId="5" borderId="0" xfId="2" applyNumberFormat="1" applyFill="1" applyAlignment="1">
      <alignment horizontal="right"/>
    </xf>
    <xf numFmtId="43" fontId="0" fillId="8" borderId="33" xfId="4" applyFont="1" applyFill="1" applyBorder="1" applyAlignment="1" applyProtection="1">
      <alignment horizontal="right"/>
      <protection locked="0"/>
    </xf>
    <xf numFmtId="43" fontId="0" fillId="8" borderId="33" xfId="4" applyFont="1" applyFill="1" applyBorder="1" applyProtection="1">
      <protection locked="0"/>
    </xf>
    <xf numFmtId="43" fontId="0" fillId="8" borderId="30" xfId="4" applyFont="1" applyFill="1" applyBorder="1" applyAlignment="1" applyProtection="1">
      <alignment horizontal="right"/>
      <protection locked="0"/>
    </xf>
    <xf numFmtId="0" fontId="16" fillId="5" borderId="0" xfId="2" applyFill="1" applyProtection="1">
      <protection locked="0"/>
    </xf>
    <xf numFmtId="0" fontId="17" fillId="5" borderId="34" xfId="2" applyFont="1" applyFill="1" applyBorder="1"/>
    <xf numFmtId="0" fontId="16" fillId="5" borderId="34" xfId="2" applyFill="1" applyBorder="1" applyAlignment="1">
      <alignment horizontal="right"/>
    </xf>
    <xf numFmtId="0" fontId="16" fillId="5" borderId="34" xfId="2" applyFill="1" applyBorder="1"/>
    <xf numFmtId="0" fontId="31" fillId="5" borderId="34" xfId="2" applyFont="1" applyFill="1" applyBorder="1" applyAlignment="1">
      <alignment vertical="center" wrapText="1"/>
    </xf>
    <xf numFmtId="0" fontId="31" fillId="5" borderId="34" xfId="2" applyFont="1" applyFill="1" applyBorder="1" applyAlignment="1">
      <alignment horizontal="center" vertical="center"/>
    </xf>
    <xf numFmtId="0" fontId="16" fillId="5" borderId="0" xfId="2" applyFill="1" applyAlignment="1" applyProtection="1">
      <alignment vertical="center" wrapText="1"/>
      <protection locked="0"/>
    </xf>
    <xf numFmtId="0" fontId="17" fillId="5" borderId="29" xfId="2" applyFont="1" applyFill="1" applyBorder="1" applyAlignment="1">
      <alignment horizontal="right" vertical="center" wrapText="1"/>
    </xf>
    <xf numFmtId="0" fontId="16" fillId="5" borderId="29" xfId="2" applyFill="1" applyBorder="1" applyAlignment="1">
      <alignment horizontal="right" vertical="center" wrapText="1"/>
    </xf>
    <xf numFmtId="0" fontId="16" fillId="5" borderId="29" xfId="2" applyFill="1" applyBorder="1" applyAlignment="1">
      <alignment vertical="center" wrapText="1"/>
    </xf>
    <xf numFmtId="0" fontId="16" fillId="5" borderId="29" xfId="2" applyFill="1" applyBorder="1" applyAlignment="1">
      <alignment horizontal="center" vertical="center" wrapText="1"/>
    </xf>
    <xf numFmtId="0" fontId="28" fillId="5" borderId="0" xfId="2" applyFont="1" applyFill="1" applyProtection="1">
      <protection locked="0"/>
    </xf>
    <xf numFmtId="0" fontId="35" fillId="5" borderId="32" xfId="3" applyFont="1" applyFill="1" applyBorder="1" applyAlignment="1" applyProtection="1">
      <alignment horizontal="center" vertical="center"/>
    </xf>
    <xf numFmtId="0" fontId="36" fillId="5" borderId="0" xfId="2" applyFont="1" applyFill="1" applyAlignment="1">
      <alignment horizontal="center" vertical="center"/>
    </xf>
    <xf numFmtId="0" fontId="13" fillId="11" borderId="24" xfId="0" applyFont="1" applyFill="1" applyBorder="1" applyAlignment="1">
      <alignment horizontal="center" vertical="center"/>
    </xf>
    <xf numFmtId="43" fontId="3" fillId="11" borderId="21" xfId="0" applyNumberFormat="1" applyFont="1" applyFill="1" applyBorder="1"/>
    <xf numFmtId="43" fontId="3" fillId="11" borderId="24" xfId="0" applyNumberFormat="1" applyFont="1" applyFill="1" applyBorder="1"/>
    <xf numFmtId="0" fontId="3" fillId="11" borderId="24" xfId="0" applyFont="1" applyFill="1" applyBorder="1"/>
    <xf numFmtId="0" fontId="14" fillId="11" borderId="26" xfId="0" applyFont="1" applyFill="1" applyBorder="1"/>
    <xf numFmtId="0" fontId="13" fillId="0" borderId="0" xfId="0" applyFont="1" applyFill="1"/>
    <xf numFmtId="164" fontId="13" fillId="10" borderId="8" xfId="1" applyNumberFormat="1" applyFont="1" applyFill="1" applyBorder="1" applyAlignment="1">
      <alignment horizontal="center" vertical="center"/>
    </xf>
    <xf numFmtId="164" fontId="41" fillId="3" borderId="8" xfId="1" applyNumberFormat="1" applyFont="1" applyFill="1" applyBorder="1" applyAlignment="1">
      <alignment horizontal="center" vertical="center"/>
    </xf>
    <xf numFmtId="0" fontId="12" fillId="0" borderId="0" xfId="0" applyFont="1" applyFill="1" applyBorder="1" applyAlignment="1">
      <alignment horizontal="center" vertical="center"/>
    </xf>
    <xf numFmtId="164" fontId="12" fillId="0" borderId="0" xfId="1" applyNumberFormat="1" applyFont="1" applyFill="1" applyBorder="1" applyAlignment="1">
      <alignment horizontal="center" vertical="center"/>
    </xf>
    <xf numFmtId="164" fontId="12" fillId="0" borderId="0" xfId="1" applyNumberFormat="1" applyFont="1" applyFill="1" applyBorder="1"/>
    <xf numFmtId="0" fontId="42" fillId="0" borderId="0" xfId="0" applyFont="1" applyAlignment="1">
      <alignment horizontal="right"/>
    </xf>
    <xf numFmtId="0" fontId="42" fillId="0" borderId="0" xfId="0" applyFont="1"/>
    <xf numFmtId="0" fontId="6" fillId="12" borderId="11" xfId="0" applyFont="1" applyFill="1" applyBorder="1"/>
    <xf numFmtId="164" fontId="6" fillId="12" borderId="12" xfId="1" applyNumberFormat="1" applyFont="1" applyFill="1" applyBorder="1"/>
    <xf numFmtId="164" fontId="7" fillId="12" borderId="13" xfId="1" applyNumberFormat="1" applyFont="1" applyFill="1" applyBorder="1"/>
    <xf numFmtId="0" fontId="6" fillId="12" borderId="14" xfId="0" applyFont="1" applyFill="1" applyBorder="1"/>
    <xf numFmtId="164" fontId="6" fillId="12" borderId="15" xfId="1" applyNumberFormat="1" applyFont="1" applyFill="1" applyBorder="1"/>
    <xf numFmtId="164" fontId="7" fillId="12" borderId="16" xfId="1" applyNumberFormat="1" applyFont="1" applyFill="1" applyBorder="1"/>
    <xf numFmtId="0" fontId="6" fillId="12" borderId="17" xfId="0" applyFont="1" applyFill="1" applyBorder="1"/>
    <xf numFmtId="164" fontId="6" fillId="12" borderId="18" xfId="1" applyNumberFormat="1" applyFont="1" applyFill="1" applyBorder="1"/>
    <xf numFmtId="164" fontId="7" fillId="12" borderId="19" xfId="1" applyNumberFormat="1" applyFont="1" applyFill="1" applyBorder="1"/>
    <xf numFmtId="0" fontId="6" fillId="13" borderId="11" xfId="0" applyFont="1" applyFill="1" applyBorder="1"/>
    <xf numFmtId="164" fontId="6" fillId="13" borderId="12" xfId="1" applyNumberFormat="1" applyFont="1" applyFill="1" applyBorder="1"/>
    <xf numFmtId="164" fontId="7" fillId="13" borderId="13" xfId="1" applyNumberFormat="1" applyFont="1" applyFill="1" applyBorder="1"/>
    <xf numFmtId="0" fontId="6" fillId="13" borderId="14" xfId="0" applyFont="1" applyFill="1" applyBorder="1"/>
    <xf numFmtId="164" fontId="6" fillId="13" borderId="15" xfId="1" applyNumberFormat="1" applyFont="1" applyFill="1" applyBorder="1"/>
    <xf numFmtId="164" fontId="7" fillId="13" borderId="16" xfId="1" applyNumberFormat="1" applyFont="1" applyFill="1" applyBorder="1"/>
    <xf numFmtId="0" fontId="6" fillId="13" borderId="17" xfId="0" applyFont="1" applyFill="1" applyBorder="1"/>
    <xf numFmtId="164" fontId="6" fillId="13" borderId="18" xfId="1" applyNumberFormat="1" applyFont="1" applyFill="1" applyBorder="1"/>
    <xf numFmtId="164" fontId="7" fillId="13" borderId="19" xfId="1" applyNumberFormat="1" applyFont="1" applyFill="1" applyBorder="1"/>
    <xf numFmtId="0" fontId="6" fillId="14" borderId="11" xfId="0" applyFont="1" applyFill="1" applyBorder="1"/>
    <xf numFmtId="164" fontId="6" fillId="14" borderId="12" xfId="1" applyNumberFormat="1" applyFont="1" applyFill="1" applyBorder="1"/>
    <xf numFmtId="164" fontId="7" fillId="14" borderId="13" xfId="1" applyNumberFormat="1" applyFont="1" applyFill="1" applyBorder="1"/>
    <xf numFmtId="0" fontId="6" fillId="14" borderId="14" xfId="0" applyFont="1" applyFill="1" applyBorder="1"/>
    <xf numFmtId="164" fontId="6" fillId="14" borderId="15" xfId="1" applyNumberFormat="1" applyFont="1" applyFill="1" applyBorder="1"/>
    <xf numFmtId="164" fontId="7" fillId="14" borderId="16" xfId="1" applyNumberFormat="1" applyFont="1" applyFill="1" applyBorder="1"/>
    <xf numFmtId="0" fontId="6" fillId="14" borderId="17" xfId="0" applyFont="1" applyFill="1" applyBorder="1"/>
    <xf numFmtId="164" fontId="6" fillId="14" borderId="18" xfId="1" applyNumberFormat="1" applyFont="1" applyFill="1" applyBorder="1"/>
    <xf numFmtId="164" fontId="7" fillId="14" borderId="19" xfId="1" applyNumberFormat="1" applyFont="1" applyFill="1" applyBorder="1"/>
    <xf numFmtId="164" fontId="6" fillId="15" borderId="12" xfId="1" applyNumberFormat="1" applyFont="1" applyFill="1" applyBorder="1"/>
    <xf numFmtId="164" fontId="7" fillId="15" borderId="13" xfId="1" applyNumberFormat="1" applyFont="1" applyFill="1" applyBorder="1"/>
    <xf numFmtId="0" fontId="6" fillId="15" borderId="14" xfId="0" applyFont="1" applyFill="1" applyBorder="1"/>
    <xf numFmtId="164" fontId="6" fillId="15" borderId="15" xfId="1" applyNumberFormat="1" applyFont="1" applyFill="1" applyBorder="1"/>
    <xf numFmtId="164" fontId="7" fillId="15" borderId="16" xfId="1" applyNumberFormat="1" applyFont="1" applyFill="1" applyBorder="1"/>
    <xf numFmtId="0" fontId="6" fillId="15" borderId="17" xfId="0" applyFont="1" applyFill="1" applyBorder="1"/>
    <xf numFmtId="164" fontId="6" fillId="15" borderId="18" xfId="1" applyNumberFormat="1" applyFont="1" applyFill="1" applyBorder="1"/>
    <xf numFmtId="164" fontId="7" fillId="15" borderId="19" xfId="1" applyNumberFormat="1" applyFont="1" applyFill="1" applyBorder="1"/>
    <xf numFmtId="164" fontId="6" fillId="16" borderId="15" xfId="1" applyNumberFormat="1" applyFont="1" applyFill="1" applyBorder="1"/>
    <xf numFmtId="0" fontId="6" fillId="16" borderId="14" xfId="0" applyFont="1" applyFill="1" applyBorder="1"/>
    <xf numFmtId="0" fontId="6" fillId="16" borderId="17" xfId="0" applyFont="1" applyFill="1" applyBorder="1"/>
    <xf numFmtId="164" fontId="6" fillId="16" borderId="18" xfId="1" applyNumberFormat="1" applyFont="1" applyFill="1" applyBorder="1"/>
    <xf numFmtId="0" fontId="8" fillId="15" borderId="11" xfId="0" applyFont="1" applyFill="1" applyBorder="1"/>
    <xf numFmtId="0" fontId="8" fillId="15" borderId="14" xfId="0" applyFont="1" applyFill="1" applyBorder="1"/>
    <xf numFmtId="0" fontId="4" fillId="15" borderId="14" xfId="0" applyFont="1" applyFill="1" applyBorder="1"/>
    <xf numFmtId="164" fontId="4" fillId="15" borderId="15" xfId="1" applyNumberFormat="1" applyFont="1" applyFill="1" applyBorder="1"/>
    <xf numFmtId="0" fontId="6" fillId="11" borderId="11" xfId="0" applyFont="1" applyFill="1" applyBorder="1"/>
    <xf numFmtId="164" fontId="6" fillId="11" borderId="12" xfId="1" applyNumberFormat="1" applyFont="1" applyFill="1" applyBorder="1"/>
    <xf numFmtId="164" fontId="7" fillId="11" borderId="13" xfId="1" applyNumberFormat="1" applyFont="1" applyFill="1" applyBorder="1"/>
    <xf numFmtId="0" fontId="6" fillId="11" borderId="14" xfId="0" applyFont="1" applyFill="1" applyBorder="1"/>
    <xf numFmtId="164" fontId="6" fillId="11" borderId="15" xfId="1" applyNumberFormat="1" applyFont="1" applyFill="1" applyBorder="1"/>
    <xf numFmtId="164" fontId="7" fillId="11" borderId="16" xfId="1" applyNumberFormat="1" applyFont="1" applyFill="1" applyBorder="1"/>
    <xf numFmtId="0" fontId="6" fillId="11" borderId="17" xfId="0" applyFont="1" applyFill="1" applyBorder="1"/>
    <xf numFmtId="164" fontId="6" fillId="11" borderId="18" xfId="1" applyNumberFormat="1" applyFont="1" applyFill="1" applyBorder="1"/>
    <xf numFmtId="164" fontId="7" fillId="11" borderId="19" xfId="1" applyNumberFormat="1" applyFont="1" applyFill="1" applyBorder="1"/>
    <xf numFmtId="0" fontId="4" fillId="16" borderId="11" xfId="0" applyFont="1" applyFill="1" applyBorder="1"/>
    <xf numFmtId="164" fontId="4" fillId="16" borderId="12" xfId="1" applyNumberFormat="1" applyFont="1" applyFill="1" applyBorder="1"/>
    <xf numFmtId="164" fontId="4" fillId="16" borderId="13" xfId="1" applyNumberFormat="1" applyFont="1" applyFill="1" applyBorder="1"/>
    <xf numFmtId="164" fontId="6" fillId="16" borderId="16" xfId="1" applyNumberFormat="1" applyFont="1" applyFill="1" applyBorder="1"/>
    <xf numFmtId="164" fontId="6" fillId="16" borderId="19" xfId="1" applyNumberFormat="1" applyFont="1" applyFill="1" applyBorder="1"/>
    <xf numFmtId="0" fontId="4" fillId="17" borderId="6" xfId="0" applyFont="1" applyFill="1" applyBorder="1" applyAlignment="1">
      <alignment horizontal="center"/>
    </xf>
    <xf numFmtId="0" fontId="4" fillId="17" borderId="7" xfId="0" applyFont="1" applyFill="1" applyBorder="1" applyAlignment="1">
      <alignment horizontal="center"/>
    </xf>
    <xf numFmtId="164" fontId="4" fillId="17" borderId="8" xfId="1" applyNumberFormat="1" applyFont="1" applyFill="1" applyBorder="1"/>
    <xf numFmtId="0" fontId="4" fillId="17" borderId="6" xfId="0" applyFont="1" applyFill="1" applyBorder="1" applyAlignment="1">
      <alignment horizontal="center" vertical="center"/>
    </xf>
    <xf numFmtId="0" fontId="4" fillId="17" borderId="7" xfId="0" applyFont="1" applyFill="1" applyBorder="1" applyAlignment="1">
      <alignment horizontal="center" vertical="center"/>
    </xf>
    <xf numFmtId="0" fontId="4" fillId="17" borderId="8" xfId="0" applyFont="1" applyFill="1" applyBorder="1" applyAlignment="1">
      <alignment horizontal="center" vertical="center"/>
    </xf>
    <xf numFmtId="164" fontId="4" fillId="17" borderId="8" xfId="1" applyNumberFormat="1" applyFont="1" applyFill="1" applyBorder="1" applyAlignment="1">
      <alignment horizontal="center" vertical="center"/>
    </xf>
    <xf numFmtId="0" fontId="6" fillId="0" borderId="0" xfId="0" applyFont="1" applyFill="1"/>
    <xf numFmtId="0" fontId="6" fillId="0" borderId="1" xfId="0" applyFont="1" applyFill="1" applyBorder="1" applyAlignment="1">
      <alignment horizontal="center"/>
    </xf>
    <xf numFmtId="43" fontId="4" fillId="0" borderId="0" xfId="1" applyFont="1" applyFill="1" applyBorder="1" applyAlignment="1">
      <alignment horizontal="center" vertical="center"/>
    </xf>
    <xf numFmtId="43" fontId="6" fillId="0" borderId="0" xfId="1" applyFont="1" applyFill="1" applyBorder="1"/>
    <xf numFmtId="0" fontId="6" fillId="0" borderId="0" xfId="0" applyFont="1" applyFill="1" applyBorder="1"/>
    <xf numFmtId="0" fontId="6" fillId="0" borderId="3" xfId="0" applyFont="1" applyFill="1" applyBorder="1"/>
    <xf numFmtId="0" fontId="4" fillId="0" borderId="0" xfId="0" applyFont="1" applyFill="1" applyBorder="1" applyAlignment="1">
      <alignment horizontal="center" vertical="center"/>
    </xf>
    <xf numFmtId="0" fontId="6" fillId="0" borderId="2" xfId="0" applyFont="1" applyFill="1" applyBorder="1"/>
    <xf numFmtId="0" fontId="6" fillId="0" borderId="4" xfId="0" applyFont="1" applyFill="1" applyBorder="1"/>
    <xf numFmtId="0" fontId="6" fillId="0" borderId="9" xfId="0" applyFont="1" applyFill="1" applyBorder="1"/>
    <xf numFmtId="0" fontId="40" fillId="11" borderId="37" xfId="0" applyFont="1" applyFill="1" applyBorder="1" applyAlignment="1">
      <alignment horizontal="center" vertical="center"/>
    </xf>
    <xf numFmtId="164" fontId="40" fillId="2" borderId="19" xfId="1" applyNumberFormat="1" applyFont="1" applyFill="1" applyBorder="1" applyAlignment="1">
      <alignment horizontal="center" vertical="center"/>
    </xf>
    <xf numFmtId="164" fontId="40" fillId="10" borderId="19" xfId="1" applyNumberFormat="1" applyFont="1" applyFill="1" applyBorder="1" applyAlignment="1">
      <alignment horizontal="center" vertical="center"/>
    </xf>
    <xf numFmtId="164" fontId="40" fillId="2" borderId="38" xfId="1" applyNumberFormat="1" applyFont="1" applyFill="1" applyBorder="1"/>
    <xf numFmtId="0" fontId="40" fillId="11" borderId="39" xfId="0" applyFont="1" applyFill="1" applyBorder="1" applyAlignment="1">
      <alignment horizontal="center" vertical="center"/>
    </xf>
    <xf numFmtId="164" fontId="15" fillId="3" borderId="40" xfId="1" applyNumberFormat="1" applyFont="1" applyFill="1" applyBorder="1" applyAlignment="1">
      <alignment horizontal="center" vertical="center"/>
    </xf>
    <xf numFmtId="164" fontId="15" fillId="10" borderId="40" xfId="1" applyNumberFormat="1" applyFont="1" applyFill="1" applyBorder="1" applyAlignment="1">
      <alignment horizontal="center" vertical="center"/>
    </xf>
    <xf numFmtId="0" fontId="15" fillId="3" borderId="41" xfId="0" applyFont="1" applyFill="1" applyBorder="1" applyAlignment="1">
      <alignment horizontal="center" vertical="center"/>
    </xf>
    <xf numFmtId="0" fontId="13" fillId="11" borderId="35" xfId="0" applyFont="1" applyFill="1" applyBorder="1" applyAlignment="1">
      <alignment horizontal="center" vertical="center"/>
    </xf>
    <xf numFmtId="164" fontId="13" fillId="2" borderId="13" xfId="1" applyNumberFormat="1" applyFont="1" applyFill="1" applyBorder="1" applyAlignment="1">
      <alignment horizontal="center" vertical="center"/>
    </xf>
    <xf numFmtId="164" fontId="13" fillId="10" borderId="13" xfId="1" applyNumberFormat="1" applyFont="1" applyFill="1" applyBorder="1" applyAlignment="1">
      <alignment horizontal="center" vertical="center"/>
    </xf>
    <xf numFmtId="164" fontId="13" fillId="2" borderId="36" xfId="1" applyNumberFormat="1" applyFont="1" applyFill="1" applyBorder="1"/>
    <xf numFmtId="0" fontId="41" fillId="3" borderId="39" xfId="0" applyFont="1" applyFill="1" applyBorder="1" applyAlignment="1">
      <alignment horizontal="center" vertical="center"/>
    </xf>
    <xf numFmtId="164" fontId="41" fillId="3" borderId="40" xfId="1" applyNumberFormat="1" applyFont="1" applyFill="1" applyBorder="1" applyAlignment="1">
      <alignment horizontal="center" vertical="center"/>
    </xf>
    <xf numFmtId="164" fontId="41" fillId="3" borderId="41" xfId="1" applyNumberFormat="1" applyFont="1" applyFill="1" applyBorder="1" applyAlignment="1">
      <alignment horizontal="center" vertical="center"/>
    </xf>
    <xf numFmtId="164" fontId="3" fillId="10" borderId="23" xfId="0" applyNumberFormat="1" applyFont="1" applyFill="1" applyBorder="1"/>
    <xf numFmtId="164" fontId="3" fillId="10" borderId="25" xfId="0" applyNumberFormat="1" applyFont="1" applyFill="1" applyBorder="1"/>
    <xf numFmtId="0" fontId="41" fillId="3" borderId="24" xfId="0" applyFont="1" applyFill="1" applyBorder="1" applyAlignment="1">
      <alignment horizontal="center" vertical="center"/>
    </xf>
    <xf numFmtId="164" fontId="41" fillId="3" borderId="25" xfId="1" applyNumberFormat="1" applyFont="1" applyFill="1" applyBorder="1" applyAlignment="1">
      <alignment horizontal="center" vertical="center"/>
    </xf>
    <xf numFmtId="164" fontId="3" fillId="4" borderId="25" xfId="0" applyNumberFormat="1" applyFont="1" applyFill="1" applyBorder="1"/>
    <xf numFmtId="164" fontId="14" fillId="4" borderId="28" xfId="0" applyNumberFormat="1" applyFont="1" applyFill="1" applyBorder="1"/>
    <xf numFmtId="0" fontId="5" fillId="2" borderId="14" xfId="0" applyFont="1" applyFill="1" applyBorder="1"/>
    <xf numFmtId="164" fontId="5" fillId="2" borderId="15" xfId="1" applyNumberFormat="1" applyFont="1" applyFill="1" applyBorder="1"/>
    <xf numFmtId="0" fontId="18" fillId="0" borderId="0" xfId="3" applyAlignment="1" applyProtection="1"/>
  </cellXfs>
  <cellStyles count="5">
    <cellStyle name="Comma" xfId="1" builtinId="3"/>
    <cellStyle name="Comma 2" xfId="4" xr:uid="{06D16AC8-E5F9-4559-9CA7-53FD19EBFD39}"/>
    <cellStyle name="Hyperlink" xfId="3" builtinId="8"/>
    <cellStyle name="Normal" xfId="0" builtinId="0"/>
    <cellStyle name="Normal 2" xfId="2" xr:uid="{3DF7B7AE-E40E-4EFD-B78F-F44DF90AA7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CL\Munna%20start\Excel%20VIP%20tools\Number%20To%20Word.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Takatoword"/>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rmglifeinf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230A9-AD6E-40A4-8139-F9043B8DAE1E}">
  <dimension ref="A1:F528"/>
  <sheetViews>
    <sheetView topLeftCell="A58" zoomScaleNormal="100" zoomScaleSheetLayoutView="100" workbookViewId="0">
      <selection activeCell="B68" sqref="B68:F68"/>
    </sheetView>
  </sheetViews>
  <sheetFormatPr defaultRowHeight="12.75" x14ac:dyDescent="0.2"/>
  <cols>
    <col min="1" max="1" width="4" style="47" customWidth="1"/>
    <col min="2" max="2" width="40.28515625" style="46" customWidth="1"/>
    <col min="3" max="3" width="13" style="43" customWidth="1"/>
    <col min="4" max="4" width="10.85546875" style="45" customWidth="1"/>
    <col min="5" max="5" width="13" style="45" customWidth="1"/>
    <col min="6" max="6" width="14.28515625" style="44" customWidth="1"/>
    <col min="7" max="16384" width="9.140625" style="43"/>
  </cols>
  <sheetData>
    <row r="1" spans="1:6" s="121" customFormat="1" ht="20.25" customHeight="1" x14ac:dyDescent="0.2">
      <c r="A1" s="134" t="s">
        <v>190</v>
      </c>
      <c r="B1" s="134"/>
      <c r="C1" s="134"/>
      <c r="D1" s="134"/>
      <c r="E1" s="134"/>
      <c r="F1" s="134"/>
    </row>
    <row r="2" spans="1:6" s="132" customFormat="1" x14ac:dyDescent="0.2">
      <c r="A2" s="133" t="s">
        <v>189</v>
      </c>
      <c r="B2" s="133"/>
      <c r="C2" s="133"/>
      <c r="D2" s="133"/>
      <c r="E2" s="133"/>
      <c r="F2" s="133"/>
    </row>
    <row r="3" spans="1:6" s="127" customFormat="1" ht="26.25" thickBot="1" x14ac:dyDescent="0.3">
      <c r="A3" s="131"/>
      <c r="B3" s="130"/>
      <c r="C3" s="129" t="s">
        <v>188</v>
      </c>
      <c r="D3" s="129" t="s">
        <v>187</v>
      </c>
      <c r="E3" s="129" t="s">
        <v>186</v>
      </c>
      <c r="F3" s="128" t="s">
        <v>51</v>
      </c>
    </row>
    <row r="4" spans="1:6" s="121" customFormat="1" ht="13.5" thickBot="1" x14ac:dyDescent="0.25">
      <c r="A4" s="126">
        <v>1</v>
      </c>
      <c r="B4" s="125" t="s">
        <v>185</v>
      </c>
      <c r="C4" s="124"/>
      <c r="D4" s="123"/>
      <c r="E4" s="123"/>
      <c r="F4" s="122"/>
    </row>
    <row r="5" spans="1:6" ht="15" x14ac:dyDescent="0.25">
      <c r="A5" s="101" t="s">
        <v>184</v>
      </c>
      <c r="B5" s="78" t="s">
        <v>183</v>
      </c>
      <c r="C5" s="95"/>
      <c r="D5" s="120"/>
      <c r="E5" s="117">
        <f>C5*D5</f>
        <v>0</v>
      </c>
      <c r="F5" s="94">
        <f>E5*2.5%</f>
        <v>0</v>
      </c>
    </row>
    <row r="6" spans="1:6" ht="15" x14ac:dyDescent="0.25">
      <c r="A6" s="101" t="s">
        <v>182</v>
      </c>
      <c r="B6" s="78" t="s">
        <v>181</v>
      </c>
      <c r="C6" s="95"/>
      <c r="D6" s="120"/>
      <c r="E6" s="117">
        <f>C6*D6</f>
        <v>0</v>
      </c>
      <c r="F6" s="94">
        <f>E6*2.5%</f>
        <v>0</v>
      </c>
    </row>
    <row r="7" spans="1:6" ht="15" x14ac:dyDescent="0.25">
      <c r="A7" s="101" t="s">
        <v>180</v>
      </c>
      <c r="B7" s="78" t="s">
        <v>179</v>
      </c>
      <c r="C7" s="119"/>
      <c r="D7" s="118"/>
      <c r="E7" s="117">
        <f>C7*D7</f>
        <v>0</v>
      </c>
      <c r="F7" s="94">
        <f>E7*2.5%</f>
        <v>0</v>
      </c>
    </row>
    <row r="8" spans="1:6" ht="26.25" x14ac:dyDescent="0.25">
      <c r="A8" s="101" t="s">
        <v>178</v>
      </c>
      <c r="B8" s="78" t="s">
        <v>177</v>
      </c>
      <c r="D8" s="49"/>
      <c r="E8" s="95"/>
      <c r="F8" s="94">
        <f>E8*2.5%</f>
        <v>0</v>
      </c>
    </row>
    <row r="9" spans="1:6" x14ac:dyDescent="0.2">
      <c r="B9" s="78"/>
      <c r="D9" s="49"/>
      <c r="E9" s="49"/>
      <c r="F9" s="48"/>
    </row>
    <row r="10" spans="1:6" ht="13.5" thickBot="1" x14ac:dyDescent="0.25">
      <c r="A10" s="99">
        <v>2</v>
      </c>
      <c r="B10" s="113" t="s">
        <v>176</v>
      </c>
      <c r="C10" s="116" t="s">
        <v>175</v>
      </c>
      <c r="D10" s="97"/>
      <c r="E10" s="97"/>
      <c r="F10" s="96"/>
    </row>
    <row r="11" spans="1:6" ht="43.5" customHeight="1" x14ac:dyDescent="0.25">
      <c r="B11" s="78" t="s">
        <v>174</v>
      </c>
      <c r="D11" s="49"/>
      <c r="E11" s="95"/>
      <c r="F11" s="94">
        <f>E11*2.5%</f>
        <v>0</v>
      </c>
    </row>
    <row r="12" spans="1:6" x14ac:dyDescent="0.2">
      <c r="B12" s="78"/>
      <c r="D12" s="49"/>
      <c r="E12" s="49"/>
      <c r="F12" s="48"/>
    </row>
    <row r="13" spans="1:6" ht="13.5" thickBot="1" x14ac:dyDescent="0.25">
      <c r="A13" s="99">
        <v>3</v>
      </c>
      <c r="B13" s="113" t="s">
        <v>173</v>
      </c>
      <c r="C13" s="115"/>
      <c r="D13" s="97"/>
      <c r="E13" s="97"/>
      <c r="F13" s="96"/>
    </row>
    <row r="14" spans="1:6" ht="39" x14ac:dyDescent="0.25">
      <c r="B14" s="78" t="s">
        <v>172</v>
      </c>
      <c r="C14" s="95"/>
      <c r="D14" s="95"/>
      <c r="E14" s="94">
        <f>C14*D14</f>
        <v>0</v>
      </c>
      <c r="F14" s="94">
        <f>E14*2.5%</f>
        <v>0</v>
      </c>
    </row>
    <row r="15" spans="1:6" x14ac:dyDescent="0.2">
      <c r="B15" s="78"/>
      <c r="D15" s="49"/>
      <c r="E15" s="49"/>
      <c r="F15" s="48"/>
    </row>
    <row r="16" spans="1:6" ht="13.5" thickBot="1" x14ac:dyDescent="0.25">
      <c r="A16" s="99">
        <v>4</v>
      </c>
      <c r="B16" s="113" t="s">
        <v>171</v>
      </c>
      <c r="C16" s="115"/>
      <c r="D16" s="97"/>
      <c r="E16" s="97" t="s">
        <v>161</v>
      </c>
      <c r="F16" s="96"/>
    </row>
    <row r="17" spans="1:6" ht="15" x14ac:dyDescent="0.25">
      <c r="A17" s="101" t="s">
        <v>170</v>
      </c>
      <c r="B17" s="78" t="s">
        <v>169</v>
      </c>
      <c r="D17" s="49"/>
      <c r="E17" s="95">
        <v>10000</v>
      </c>
      <c r="F17" s="94">
        <f>E17*2.5%</f>
        <v>250</v>
      </c>
    </row>
    <row r="18" spans="1:6" ht="15" x14ac:dyDescent="0.25">
      <c r="A18" s="101" t="s">
        <v>168</v>
      </c>
      <c r="B18" s="78" t="s">
        <v>167</v>
      </c>
      <c r="D18" s="49"/>
      <c r="E18" s="95"/>
      <c r="F18" s="94">
        <f>E18*2.5%</f>
        <v>0</v>
      </c>
    </row>
    <row r="19" spans="1:6" ht="15" x14ac:dyDescent="0.25">
      <c r="A19" s="101" t="s">
        <v>166</v>
      </c>
      <c r="B19" s="78" t="s">
        <v>165</v>
      </c>
      <c r="D19" s="49"/>
      <c r="E19" s="95"/>
      <c r="F19" s="94">
        <f>E19*2.5%</f>
        <v>0</v>
      </c>
    </row>
    <row r="20" spans="1:6" ht="15" x14ac:dyDescent="0.25">
      <c r="A20" s="101" t="s">
        <v>164</v>
      </c>
      <c r="B20" s="78" t="s">
        <v>163</v>
      </c>
      <c r="D20" s="49"/>
      <c r="E20" s="95"/>
      <c r="F20" s="94">
        <f>E20*2.5%</f>
        <v>0</v>
      </c>
    </row>
    <row r="21" spans="1:6" x14ac:dyDescent="0.2">
      <c r="B21" s="78"/>
      <c r="D21" s="49"/>
      <c r="E21" s="49"/>
      <c r="F21" s="48"/>
    </row>
    <row r="22" spans="1:6" ht="26.25" thickBot="1" x14ac:dyDescent="0.25">
      <c r="A22" s="99">
        <v>5</v>
      </c>
      <c r="B22" s="113" t="s">
        <v>162</v>
      </c>
      <c r="C22" s="115"/>
      <c r="D22" s="97"/>
      <c r="E22" s="97" t="s">
        <v>161</v>
      </c>
      <c r="F22" s="96"/>
    </row>
    <row r="23" spans="1:6" ht="15" x14ac:dyDescent="0.25">
      <c r="A23" s="101" t="s">
        <v>160</v>
      </c>
      <c r="B23" s="78" t="s">
        <v>159</v>
      </c>
      <c r="D23" s="49"/>
      <c r="E23" s="95"/>
      <c r="F23" s="94">
        <f>E23*2.5%</f>
        <v>0</v>
      </c>
    </row>
    <row r="24" spans="1:6" ht="15" x14ac:dyDescent="0.25">
      <c r="A24" s="101" t="s">
        <v>158</v>
      </c>
      <c r="B24" s="78" t="s">
        <v>157</v>
      </c>
      <c r="D24" s="49"/>
      <c r="E24" s="95"/>
      <c r="F24" s="94">
        <f>E24*2.5%</f>
        <v>0</v>
      </c>
    </row>
    <row r="25" spans="1:6" ht="15" x14ac:dyDescent="0.25">
      <c r="A25" s="101" t="s">
        <v>156</v>
      </c>
      <c r="B25" s="78" t="s">
        <v>155</v>
      </c>
      <c r="D25" s="49"/>
      <c r="E25" s="95"/>
      <c r="F25" s="94">
        <f>E25*2.5%</f>
        <v>0</v>
      </c>
    </row>
    <row r="26" spans="1:6" ht="26.25" x14ac:dyDescent="0.25">
      <c r="A26" s="110" t="s">
        <v>154</v>
      </c>
      <c r="B26" s="78" t="s">
        <v>153</v>
      </c>
      <c r="D26" s="49"/>
      <c r="E26" s="95"/>
      <c r="F26" s="94">
        <f>E26*2.5%</f>
        <v>0</v>
      </c>
    </row>
    <row r="27" spans="1:6" ht="39" x14ac:dyDescent="0.25">
      <c r="A27" s="101" t="s">
        <v>152</v>
      </c>
      <c r="B27" s="78" t="s">
        <v>151</v>
      </c>
      <c r="D27" s="49"/>
      <c r="E27" s="95"/>
      <c r="F27" s="94">
        <f>E27*2.5%</f>
        <v>0</v>
      </c>
    </row>
    <row r="28" spans="1:6" ht="15" x14ac:dyDescent="0.25">
      <c r="A28" s="101" t="s">
        <v>147</v>
      </c>
      <c r="B28" s="78" t="s">
        <v>150</v>
      </c>
      <c r="D28" s="49"/>
      <c r="E28" s="95"/>
      <c r="F28" s="94">
        <f>E28*2.5%</f>
        <v>0</v>
      </c>
    </row>
    <row r="29" spans="1:6" ht="15" x14ac:dyDescent="0.25">
      <c r="A29" s="101" t="s">
        <v>149</v>
      </c>
      <c r="B29" s="78" t="s">
        <v>148</v>
      </c>
      <c r="D29" s="49"/>
      <c r="E29" s="95"/>
      <c r="F29" s="94">
        <f>E29*2.5%</f>
        <v>0</v>
      </c>
    </row>
    <row r="30" spans="1:6" ht="15" x14ac:dyDescent="0.25">
      <c r="A30" s="101" t="s">
        <v>147</v>
      </c>
      <c r="B30" s="78" t="s">
        <v>146</v>
      </c>
      <c r="D30" s="49"/>
      <c r="E30" s="95"/>
      <c r="F30" s="94">
        <f>E30*2.5%</f>
        <v>0</v>
      </c>
    </row>
    <row r="31" spans="1:6" x14ac:dyDescent="0.2">
      <c r="B31" s="78"/>
      <c r="D31" s="49"/>
      <c r="E31" s="49"/>
      <c r="F31" s="48"/>
    </row>
    <row r="32" spans="1:6" ht="13.5" thickBot="1" x14ac:dyDescent="0.25">
      <c r="A32" s="99">
        <v>6</v>
      </c>
      <c r="B32" s="113" t="s">
        <v>145</v>
      </c>
      <c r="C32" s="115"/>
      <c r="D32" s="97"/>
      <c r="E32" s="97" t="s">
        <v>144</v>
      </c>
      <c r="F32" s="96"/>
    </row>
    <row r="33" spans="1:6" ht="25.5" customHeight="1" x14ac:dyDescent="0.25">
      <c r="A33" s="101" t="s">
        <v>143</v>
      </c>
      <c r="B33" s="102" t="s">
        <v>142</v>
      </c>
      <c r="C33" s="102"/>
      <c r="D33" s="49"/>
      <c r="E33" s="95"/>
      <c r="F33" s="94">
        <f>E33*2.5%</f>
        <v>0</v>
      </c>
    </row>
    <row r="34" spans="1:6" ht="25.5" customHeight="1" x14ac:dyDescent="0.25">
      <c r="A34" s="101" t="s">
        <v>141</v>
      </c>
      <c r="B34" s="114" t="s">
        <v>140</v>
      </c>
      <c r="C34" s="114"/>
      <c r="D34" s="49"/>
      <c r="E34" s="95"/>
      <c r="F34" s="94">
        <f>E34*2.5%</f>
        <v>0</v>
      </c>
    </row>
    <row r="35" spans="1:6" ht="13.5" thickBot="1" x14ac:dyDescent="0.25">
      <c r="A35" s="99">
        <v>7</v>
      </c>
      <c r="B35" s="113" t="s">
        <v>139</v>
      </c>
      <c r="C35" s="112" t="s">
        <v>138</v>
      </c>
      <c r="D35" s="97"/>
      <c r="E35" s="97"/>
      <c r="F35" s="96"/>
    </row>
    <row r="36" spans="1:6" ht="15" x14ac:dyDescent="0.25">
      <c r="A36" s="101" t="s">
        <v>137</v>
      </c>
      <c r="B36" s="78" t="s">
        <v>136</v>
      </c>
      <c r="D36" s="49"/>
      <c r="E36" s="95"/>
      <c r="F36" s="48"/>
    </row>
    <row r="37" spans="1:6" ht="15" x14ac:dyDescent="0.25">
      <c r="A37" s="101" t="s">
        <v>135</v>
      </c>
      <c r="B37" s="78" t="s">
        <v>134</v>
      </c>
      <c r="D37" s="49"/>
      <c r="E37" s="95"/>
      <c r="F37" s="48"/>
    </row>
    <row r="38" spans="1:6" ht="15" x14ac:dyDescent="0.25">
      <c r="A38" s="101" t="s">
        <v>133</v>
      </c>
      <c r="B38" s="78" t="s">
        <v>132</v>
      </c>
      <c r="D38" s="49"/>
      <c r="E38" s="95"/>
      <c r="F38" s="48"/>
    </row>
    <row r="39" spans="1:6" ht="25.5" x14ac:dyDescent="0.2">
      <c r="A39" s="101" t="s">
        <v>131</v>
      </c>
      <c r="B39" s="87" t="s">
        <v>130</v>
      </c>
      <c r="C39" s="86"/>
      <c r="D39" s="85"/>
      <c r="E39" s="84"/>
      <c r="F39" s="48"/>
    </row>
    <row r="40" spans="1:6" x14ac:dyDescent="0.2">
      <c r="A40" s="101" t="s">
        <v>129</v>
      </c>
      <c r="B40" s="87" t="s">
        <v>128</v>
      </c>
      <c r="C40" s="86"/>
      <c r="D40" s="85"/>
      <c r="E40" s="84"/>
      <c r="F40" s="48"/>
    </row>
    <row r="41" spans="1:6" ht="25.5" customHeight="1" thickBot="1" x14ac:dyDescent="0.25">
      <c r="B41" s="107" t="s">
        <v>127</v>
      </c>
      <c r="C41" s="106"/>
      <c r="D41" s="105"/>
      <c r="E41" s="111">
        <f>SUM(E36:E38) -E39 -E40</f>
        <v>0</v>
      </c>
      <c r="F41" s="94">
        <f>E41*2.5%</f>
        <v>0</v>
      </c>
    </row>
    <row r="42" spans="1:6" ht="9.75" customHeight="1" x14ac:dyDescent="0.2">
      <c r="B42" s="78"/>
      <c r="D42" s="49"/>
      <c r="E42" s="49"/>
      <c r="F42" s="48"/>
    </row>
    <row r="43" spans="1:6" ht="26.25" customHeight="1" thickBot="1" x14ac:dyDescent="0.25">
      <c r="A43" s="99">
        <v>8</v>
      </c>
      <c r="B43" s="98" t="s">
        <v>126</v>
      </c>
      <c r="C43" s="98"/>
      <c r="D43" s="97"/>
      <c r="E43" s="97"/>
      <c r="F43" s="96"/>
    </row>
    <row r="44" spans="1:6" ht="15" x14ac:dyDescent="0.25">
      <c r="A44" s="110" t="s">
        <v>125</v>
      </c>
      <c r="B44" s="78" t="s">
        <v>124</v>
      </c>
      <c r="D44" s="49"/>
      <c r="E44" s="95"/>
      <c r="F44" s="48"/>
    </row>
    <row r="45" spans="1:6" ht="15" x14ac:dyDescent="0.25">
      <c r="A45" s="110" t="s">
        <v>123</v>
      </c>
      <c r="B45" s="78" t="s">
        <v>122</v>
      </c>
      <c r="D45" s="49"/>
      <c r="E45" s="95"/>
      <c r="F45" s="48"/>
    </row>
    <row r="46" spans="1:6" ht="17.25" customHeight="1" x14ac:dyDescent="0.2">
      <c r="A46" s="110" t="s">
        <v>121</v>
      </c>
      <c r="B46" s="109" t="s">
        <v>120</v>
      </c>
      <c r="C46" s="109"/>
      <c r="D46" s="85"/>
      <c r="E46" s="84"/>
      <c r="F46" s="48"/>
    </row>
    <row r="47" spans="1:6" ht="40.5" customHeight="1" x14ac:dyDescent="0.25">
      <c r="A47" s="108" t="s">
        <v>119</v>
      </c>
      <c r="B47" s="100" t="s">
        <v>118</v>
      </c>
      <c r="C47" s="100"/>
      <c r="D47" s="49"/>
      <c r="E47" s="95"/>
      <c r="F47" s="48"/>
    </row>
    <row r="48" spans="1:6" ht="23.25" customHeight="1" thickBot="1" x14ac:dyDescent="0.25">
      <c r="A48" s="103"/>
      <c r="B48" s="107" t="s">
        <v>117</v>
      </c>
      <c r="C48" s="106"/>
      <c r="D48" s="105"/>
      <c r="E48" s="104">
        <f>E44+E45-E46+E47</f>
        <v>0</v>
      </c>
      <c r="F48" s="94">
        <f>E48*2.5%</f>
        <v>0</v>
      </c>
    </row>
    <row r="49" spans="1:6" x14ac:dyDescent="0.2">
      <c r="A49" s="103"/>
      <c r="B49" s="78"/>
      <c r="D49" s="49"/>
      <c r="E49" s="49"/>
      <c r="F49" s="48"/>
    </row>
    <row r="50" spans="1:6" ht="26.25" customHeight="1" thickBot="1" x14ac:dyDescent="0.25">
      <c r="A50" s="99">
        <v>9</v>
      </c>
      <c r="B50" s="98" t="s">
        <v>116</v>
      </c>
      <c r="C50" s="98"/>
      <c r="D50" s="97"/>
      <c r="E50" s="97" t="s">
        <v>115</v>
      </c>
      <c r="F50" s="96"/>
    </row>
    <row r="51" spans="1:6" ht="25.5" customHeight="1" x14ac:dyDescent="0.25">
      <c r="A51" s="101" t="s">
        <v>114</v>
      </c>
      <c r="B51" s="102" t="s">
        <v>113</v>
      </c>
      <c r="C51" s="102"/>
      <c r="D51" s="49"/>
      <c r="E51" s="95"/>
      <c r="F51" s="94">
        <f>E51*10%</f>
        <v>0</v>
      </c>
    </row>
    <row r="52" spans="1:6" ht="28.5" customHeight="1" x14ac:dyDescent="0.25">
      <c r="A52" s="101" t="s">
        <v>112</v>
      </c>
      <c r="B52" s="100" t="s">
        <v>111</v>
      </c>
      <c r="C52" s="100"/>
      <c r="D52" s="49"/>
      <c r="E52" s="95"/>
      <c r="F52" s="94">
        <f>E52*5%</f>
        <v>0</v>
      </c>
    </row>
    <row r="53" spans="1:6" ht="28.5" customHeight="1" x14ac:dyDescent="0.25">
      <c r="A53" s="101" t="s">
        <v>110</v>
      </c>
      <c r="B53" s="100" t="s">
        <v>109</v>
      </c>
      <c r="C53" s="100"/>
      <c r="D53" s="49"/>
      <c r="E53" s="95"/>
      <c r="F53" s="94">
        <f>E53*7.5%</f>
        <v>0</v>
      </c>
    </row>
    <row r="54" spans="1:6" x14ac:dyDescent="0.2">
      <c r="B54" s="78"/>
      <c r="D54" s="49"/>
      <c r="E54" s="49"/>
      <c r="F54" s="48"/>
    </row>
    <row r="55" spans="1:6" ht="26.25" customHeight="1" thickBot="1" x14ac:dyDescent="0.25">
      <c r="A55" s="99">
        <v>10</v>
      </c>
      <c r="B55" s="98" t="s">
        <v>108</v>
      </c>
      <c r="C55" s="98"/>
      <c r="D55" s="97"/>
      <c r="E55" s="97" t="s">
        <v>107</v>
      </c>
      <c r="F55" s="96"/>
    </row>
    <row r="56" spans="1:6" ht="39" x14ac:dyDescent="0.25">
      <c r="B56" s="78" t="s">
        <v>106</v>
      </c>
      <c r="D56" s="49"/>
      <c r="E56" s="95"/>
      <c r="F56" s="94">
        <f>E56*2.5%</f>
        <v>0</v>
      </c>
    </row>
    <row r="57" spans="1:6" x14ac:dyDescent="0.2">
      <c r="B57" s="78"/>
      <c r="D57" s="49"/>
      <c r="E57" s="49"/>
      <c r="F57" s="48"/>
    </row>
    <row r="58" spans="1:6" ht="42.75" customHeight="1" thickBot="1" x14ac:dyDescent="0.25">
      <c r="A58" s="93">
        <v>11</v>
      </c>
      <c r="B58" s="92" t="s">
        <v>105</v>
      </c>
      <c r="C58" s="92"/>
      <c r="D58" s="92"/>
      <c r="E58" s="91"/>
      <c r="F58" s="90"/>
    </row>
    <row r="59" spans="1:6" x14ac:dyDescent="0.2">
      <c r="A59" s="88" t="s">
        <v>104</v>
      </c>
      <c r="B59" s="87" t="s">
        <v>103</v>
      </c>
      <c r="C59" s="86"/>
      <c r="D59" s="85"/>
      <c r="E59" s="84"/>
      <c r="F59" s="89"/>
    </row>
    <row r="60" spans="1:6" x14ac:dyDescent="0.2">
      <c r="A60" s="88" t="s">
        <v>102</v>
      </c>
      <c r="B60" s="87" t="s">
        <v>101</v>
      </c>
      <c r="C60" s="86"/>
      <c r="D60" s="85"/>
      <c r="E60" s="84"/>
      <c r="F60" s="89"/>
    </row>
    <row r="61" spans="1:6" x14ac:dyDescent="0.2">
      <c r="A61" s="88" t="s">
        <v>100</v>
      </c>
      <c r="B61" s="87" t="s">
        <v>99</v>
      </c>
      <c r="C61" s="86"/>
      <c r="D61" s="85"/>
      <c r="E61" s="84"/>
    </row>
    <row r="62" spans="1:6" ht="19.5" customHeight="1" thickBot="1" x14ac:dyDescent="0.25">
      <c r="B62" s="83" t="s">
        <v>98</v>
      </c>
      <c r="C62" s="82"/>
      <c r="D62" s="81"/>
      <c r="E62" s="80">
        <f>SUM(E59:E61)</f>
        <v>0</v>
      </c>
      <c r="F62" s="79">
        <f>E62* -2.5%</f>
        <v>0</v>
      </c>
    </row>
    <row r="63" spans="1:6" ht="7.5" customHeight="1" x14ac:dyDescent="0.2">
      <c r="B63" s="78"/>
      <c r="D63" s="49"/>
      <c r="E63" s="49"/>
      <c r="F63" s="48"/>
    </row>
    <row r="64" spans="1:6" s="72" customFormat="1" ht="24" customHeight="1" thickBot="1" x14ac:dyDescent="0.3">
      <c r="A64" s="77"/>
      <c r="B64" s="76" t="s">
        <v>97</v>
      </c>
      <c r="C64" s="75"/>
      <c r="D64" s="74"/>
      <c r="E64" s="74"/>
      <c r="F64" s="73">
        <f>SUM(F4:F63)</f>
        <v>250</v>
      </c>
    </row>
    <row r="65" spans="1:6" x14ac:dyDescent="0.2">
      <c r="D65" s="49"/>
      <c r="E65" s="49"/>
      <c r="F65" s="48"/>
    </row>
    <row r="66" spans="1:6" ht="19.5" customHeight="1" thickBot="1" x14ac:dyDescent="0.25">
      <c r="A66" s="71" t="s">
        <v>96</v>
      </c>
      <c r="B66" s="70"/>
      <c r="C66" s="69"/>
      <c r="D66" s="68"/>
      <c r="E66" s="68"/>
      <c r="F66" s="48"/>
    </row>
    <row r="67" spans="1:6" ht="18.75" customHeight="1" x14ac:dyDescent="0.2">
      <c r="B67" s="67" t="s">
        <v>95</v>
      </c>
      <c r="C67" s="67"/>
      <c r="D67" s="67"/>
      <c r="E67" s="67"/>
      <c r="F67" s="67"/>
    </row>
    <row r="68" spans="1:6" ht="59.25" customHeight="1" x14ac:dyDescent="0.25">
      <c r="B68" s="62" t="s">
        <v>94</v>
      </c>
      <c r="C68" s="62"/>
      <c r="D68" s="62"/>
      <c r="E68" s="62"/>
      <c r="F68" s="62"/>
    </row>
    <row r="69" spans="1:6" ht="43.5" customHeight="1" x14ac:dyDescent="0.2">
      <c r="B69" s="66" t="s">
        <v>93</v>
      </c>
      <c r="C69" s="66"/>
      <c r="D69" s="66"/>
      <c r="E69" s="66"/>
      <c r="F69" s="66"/>
    </row>
    <row r="70" spans="1:6" ht="30" customHeight="1" x14ac:dyDescent="0.2">
      <c r="B70" s="65" t="s">
        <v>92</v>
      </c>
      <c r="D70" s="49"/>
      <c r="E70" s="49"/>
      <c r="F70" s="48"/>
    </row>
    <row r="71" spans="1:6" x14ac:dyDescent="0.2">
      <c r="D71" s="49"/>
      <c r="E71" s="49"/>
      <c r="F71" s="48"/>
    </row>
    <row r="72" spans="1:6" x14ac:dyDescent="0.2">
      <c r="D72" s="49"/>
      <c r="E72" s="49"/>
      <c r="F72" s="48"/>
    </row>
    <row r="73" spans="1:6" ht="30" customHeight="1" x14ac:dyDescent="0.2">
      <c r="B73" s="64" t="s">
        <v>91</v>
      </c>
      <c r="C73" s="64"/>
      <c r="D73" s="64"/>
      <c r="E73" s="64"/>
      <c r="F73" s="64"/>
    </row>
    <row r="74" spans="1:6" ht="27.75" customHeight="1" thickBot="1" x14ac:dyDescent="0.3">
      <c r="B74" s="59" t="s">
        <v>90</v>
      </c>
      <c r="C74" s="59"/>
      <c r="D74" s="59"/>
      <c r="E74" s="59"/>
      <c r="F74" s="59"/>
    </row>
    <row r="75" spans="1:6" ht="42.75" customHeight="1" x14ac:dyDescent="0.2">
      <c r="B75" s="63" t="s">
        <v>89</v>
      </c>
      <c r="C75" s="63"/>
      <c r="D75" s="63"/>
      <c r="E75" s="63"/>
      <c r="F75" s="63"/>
    </row>
    <row r="76" spans="1:6" ht="26.25" customHeight="1" thickBot="1" x14ac:dyDescent="0.3">
      <c r="B76" s="59" t="s">
        <v>88</v>
      </c>
      <c r="C76" s="59"/>
      <c r="D76" s="59"/>
      <c r="E76" s="59"/>
      <c r="F76" s="59"/>
    </row>
    <row r="77" spans="1:6" ht="62.25" customHeight="1" x14ac:dyDescent="0.2">
      <c r="B77" s="62" t="s">
        <v>87</v>
      </c>
      <c r="C77" s="62"/>
      <c r="D77" s="62"/>
      <c r="E77" s="62"/>
      <c r="F77" s="62"/>
    </row>
    <row r="78" spans="1:6" ht="22.5" customHeight="1" x14ac:dyDescent="0.2">
      <c r="B78" s="62" t="s">
        <v>86</v>
      </c>
      <c r="C78" s="62"/>
      <c r="D78" s="62"/>
      <c r="E78" s="62"/>
      <c r="F78" s="62"/>
    </row>
    <row r="79" spans="1:6" x14ac:dyDescent="0.2">
      <c r="B79" s="61"/>
      <c r="C79" s="61"/>
      <c r="D79" s="61"/>
      <c r="E79" s="61"/>
      <c r="F79" s="61"/>
    </row>
    <row r="80" spans="1:6" ht="23.25" customHeight="1" thickBot="1" x14ac:dyDescent="0.3">
      <c r="B80" s="59" t="s">
        <v>85</v>
      </c>
      <c r="C80" s="59"/>
      <c r="D80" s="59"/>
      <c r="E80" s="59"/>
      <c r="F80" s="59"/>
    </row>
    <row r="81" spans="2:6" ht="33.75" customHeight="1" x14ac:dyDescent="0.2">
      <c r="B81" s="62" t="s">
        <v>84</v>
      </c>
      <c r="C81" s="62"/>
      <c r="D81" s="62"/>
      <c r="E81" s="62"/>
      <c r="F81" s="62"/>
    </row>
    <row r="82" spans="2:6" x14ac:dyDescent="0.2">
      <c r="B82" s="61"/>
      <c r="C82" s="61"/>
      <c r="D82" s="61"/>
      <c r="E82" s="61"/>
      <c r="F82" s="61"/>
    </row>
    <row r="83" spans="2:6" ht="21" customHeight="1" thickBot="1" x14ac:dyDescent="0.3">
      <c r="B83" s="59" t="s">
        <v>83</v>
      </c>
      <c r="C83" s="59"/>
      <c r="D83" s="59"/>
      <c r="E83" s="59"/>
      <c r="F83" s="59"/>
    </row>
    <row r="84" spans="2:6" ht="45.75" customHeight="1" x14ac:dyDescent="0.2">
      <c r="B84" s="62" t="s">
        <v>82</v>
      </c>
      <c r="C84" s="62"/>
      <c r="D84" s="62"/>
      <c r="E84" s="62"/>
      <c r="F84" s="62"/>
    </row>
    <row r="85" spans="2:6" ht="30" customHeight="1" x14ac:dyDescent="0.2">
      <c r="B85" s="62" t="s">
        <v>81</v>
      </c>
      <c r="C85" s="62"/>
      <c r="D85" s="62"/>
      <c r="E85" s="62"/>
      <c r="F85" s="62"/>
    </row>
    <row r="86" spans="2:6" x14ac:dyDescent="0.2">
      <c r="B86" s="61"/>
      <c r="C86" s="61"/>
      <c r="D86" s="61"/>
      <c r="E86" s="61"/>
      <c r="F86" s="61"/>
    </row>
    <row r="87" spans="2:6" ht="20.25" customHeight="1" thickBot="1" x14ac:dyDescent="0.3">
      <c r="B87" s="59" t="s">
        <v>80</v>
      </c>
      <c r="C87" s="59"/>
      <c r="D87" s="59"/>
      <c r="E87" s="59"/>
      <c r="F87" s="59"/>
    </row>
    <row r="88" spans="2:6" ht="51" customHeight="1" x14ac:dyDescent="0.2">
      <c r="B88" s="55" t="s">
        <v>79</v>
      </c>
      <c r="C88" s="55"/>
      <c r="D88" s="55"/>
      <c r="E88" s="55"/>
      <c r="F88" s="55"/>
    </row>
    <row r="89" spans="2:6" ht="51" customHeight="1" x14ac:dyDescent="0.2">
      <c r="B89" s="55" t="s">
        <v>78</v>
      </c>
      <c r="C89" s="55"/>
      <c r="D89" s="55"/>
      <c r="E89" s="55"/>
      <c r="F89" s="55"/>
    </row>
    <row r="90" spans="2:6" x14ac:dyDescent="0.2">
      <c r="B90" s="60"/>
      <c r="C90" s="60"/>
      <c r="D90" s="60"/>
      <c r="E90" s="60"/>
      <c r="F90" s="60"/>
    </row>
    <row r="91" spans="2:6" ht="20.25" customHeight="1" thickBot="1" x14ac:dyDescent="0.3">
      <c r="B91" s="59" t="s">
        <v>77</v>
      </c>
      <c r="C91" s="59"/>
      <c r="D91" s="59"/>
      <c r="E91" s="59"/>
      <c r="F91" s="59"/>
    </row>
    <row r="92" spans="2:6" ht="50.25" customHeight="1" x14ac:dyDescent="0.2">
      <c r="B92" s="55" t="s">
        <v>76</v>
      </c>
      <c r="C92" s="55"/>
      <c r="D92" s="55"/>
      <c r="E92" s="55"/>
      <c r="F92" s="55"/>
    </row>
    <row r="93" spans="2:6" ht="53.25" customHeight="1" x14ac:dyDescent="0.2">
      <c r="B93" s="55" t="s">
        <v>75</v>
      </c>
      <c r="C93" s="55"/>
      <c r="D93" s="55"/>
      <c r="E93" s="55"/>
      <c r="F93" s="55"/>
    </row>
    <row r="94" spans="2:6" x14ac:dyDescent="0.2">
      <c r="B94" s="61"/>
      <c r="C94" s="61"/>
      <c r="D94" s="61"/>
      <c r="E94" s="61"/>
      <c r="F94" s="61"/>
    </row>
    <row r="95" spans="2:6" ht="21" customHeight="1" thickBot="1" x14ac:dyDescent="0.3">
      <c r="B95" s="59" t="s">
        <v>74</v>
      </c>
      <c r="C95" s="59"/>
      <c r="D95" s="59"/>
      <c r="E95" s="59"/>
      <c r="F95" s="59"/>
    </row>
    <row r="96" spans="2:6" x14ac:dyDescent="0.2">
      <c r="B96" s="55" t="s">
        <v>73</v>
      </c>
      <c r="C96" s="55"/>
      <c r="D96" s="55"/>
      <c r="E96" s="55"/>
      <c r="F96" s="55"/>
    </row>
    <row r="97" spans="2:6" ht="42" customHeight="1" x14ac:dyDescent="0.2">
      <c r="B97" s="55" t="s">
        <v>72</v>
      </c>
      <c r="C97" s="55"/>
      <c r="D97" s="55"/>
      <c r="E97" s="55"/>
      <c r="F97" s="55"/>
    </row>
    <row r="98" spans="2:6" ht="27" customHeight="1" x14ac:dyDescent="0.2">
      <c r="B98" s="55" t="s">
        <v>71</v>
      </c>
      <c r="C98" s="55"/>
      <c r="D98" s="55"/>
      <c r="E98" s="55"/>
      <c r="F98" s="55"/>
    </row>
    <row r="99" spans="2:6" ht="45" customHeight="1" x14ac:dyDescent="0.2">
      <c r="B99" s="55" t="s">
        <v>70</v>
      </c>
      <c r="C99" s="55"/>
      <c r="D99" s="55"/>
      <c r="E99" s="55"/>
      <c r="F99" s="55"/>
    </row>
    <row r="100" spans="2:6" x14ac:dyDescent="0.2">
      <c r="B100" s="60"/>
      <c r="C100" s="60"/>
      <c r="D100" s="60"/>
      <c r="E100" s="60"/>
      <c r="F100" s="60"/>
    </row>
    <row r="101" spans="2:6" ht="21" customHeight="1" thickBot="1" x14ac:dyDescent="0.3">
      <c r="B101" s="59" t="s">
        <v>69</v>
      </c>
      <c r="C101" s="59"/>
      <c r="D101" s="59"/>
      <c r="E101" s="59"/>
      <c r="F101" s="59"/>
    </row>
    <row r="102" spans="2:6" ht="38.25" customHeight="1" x14ac:dyDescent="0.2">
      <c r="B102" s="55" t="s">
        <v>68</v>
      </c>
      <c r="C102" s="55"/>
      <c r="D102" s="55"/>
      <c r="E102" s="55"/>
      <c r="F102" s="55"/>
    </row>
    <row r="103" spans="2:6" ht="21" customHeight="1" x14ac:dyDescent="0.2">
      <c r="B103" s="55" t="s">
        <v>67</v>
      </c>
      <c r="C103" s="55"/>
      <c r="D103" s="55"/>
      <c r="E103" s="55"/>
      <c r="F103" s="55"/>
    </row>
    <row r="104" spans="2:6" ht="36.75" customHeight="1" thickBot="1" x14ac:dyDescent="0.3">
      <c r="B104" s="59" t="s">
        <v>66</v>
      </c>
      <c r="C104" s="59"/>
      <c r="D104" s="59"/>
      <c r="E104" s="59"/>
      <c r="F104" s="59"/>
    </row>
    <row r="105" spans="2:6" ht="58.5" customHeight="1" x14ac:dyDescent="0.2">
      <c r="B105" s="55" t="s">
        <v>65</v>
      </c>
      <c r="C105" s="55"/>
      <c r="D105" s="55"/>
      <c r="E105" s="55"/>
      <c r="F105" s="55"/>
    </row>
    <row r="106" spans="2:6" ht="18" customHeight="1" x14ac:dyDescent="0.2">
      <c r="B106" s="55" t="s">
        <v>64</v>
      </c>
      <c r="C106" s="55"/>
      <c r="D106" s="55"/>
      <c r="E106" s="55"/>
      <c r="F106" s="55"/>
    </row>
    <row r="107" spans="2:6" ht="45" customHeight="1" x14ac:dyDescent="0.2">
      <c r="B107" s="55" t="s">
        <v>63</v>
      </c>
      <c r="C107" s="55"/>
      <c r="D107" s="55"/>
      <c r="E107" s="55"/>
      <c r="F107" s="55"/>
    </row>
    <row r="108" spans="2:6" ht="26.25" customHeight="1" thickBot="1" x14ac:dyDescent="0.3">
      <c r="B108" s="59" t="s">
        <v>62</v>
      </c>
      <c r="C108" s="59"/>
      <c r="D108" s="59"/>
      <c r="E108" s="59"/>
      <c r="F108" s="59"/>
    </row>
    <row r="109" spans="2:6" ht="34.5" customHeight="1" x14ac:dyDescent="0.2">
      <c r="B109" s="55" t="s">
        <v>61</v>
      </c>
      <c r="C109" s="55"/>
      <c r="D109" s="55"/>
      <c r="E109" s="55"/>
      <c r="F109" s="55"/>
    </row>
    <row r="110" spans="2:6" ht="33" customHeight="1" x14ac:dyDescent="0.2">
      <c r="B110" s="55" t="s">
        <v>60</v>
      </c>
      <c r="C110" s="55"/>
      <c r="D110" s="55"/>
      <c r="E110" s="55"/>
      <c r="F110" s="55"/>
    </row>
    <row r="111" spans="2:6" ht="27" customHeight="1" thickBot="1" x14ac:dyDescent="0.3">
      <c r="B111" s="59" t="s">
        <v>59</v>
      </c>
      <c r="C111" s="59"/>
      <c r="D111" s="59"/>
      <c r="E111" s="59"/>
      <c r="F111" s="59"/>
    </row>
    <row r="112" spans="2:6" ht="68.25" customHeight="1" x14ac:dyDescent="0.2">
      <c r="B112" s="55" t="s">
        <v>58</v>
      </c>
      <c r="C112" s="55"/>
      <c r="D112" s="55"/>
      <c r="E112" s="55"/>
      <c r="F112" s="55"/>
    </row>
    <row r="113" spans="1:6" ht="29.25" customHeight="1" x14ac:dyDescent="0.2">
      <c r="B113" s="58" t="s">
        <v>57</v>
      </c>
      <c r="C113" s="58"/>
      <c r="D113" s="58"/>
      <c r="E113" s="58"/>
      <c r="F113" s="58"/>
    </row>
    <row r="114" spans="1:6" ht="35.25" customHeight="1" x14ac:dyDescent="0.2">
      <c r="B114" s="57" t="s">
        <v>56</v>
      </c>
      <c r="C114" s="57"/>
      <c r="D114" s="57"/>
      <c r="E114" s="57"/>
      <c r="F114" s="57"/>
    </row>
    <row r="115" spans="1:6" ht="45" customHeight="1" x14ac:dyDescent="0.2">
      <c r="B115" s="56" t="s">
        <v>55</v>
      </c>
      <c r="C115" s="56"/>
      <c r="D115" s="56"/>
      <c r="E115" s="56"/>
      <c r="F115" s="56"/>
    </row>
    <row r="116" spans="1:6" ht="52.5" customHeight="1" x14ac:dyDescent="0.2">
      <c r="B116" s="55" t="s">
        <v>54</v>
      </c>
      <c r="C116" s="55"/>
      <c r="D116" s="55"/>
      <c r="E116" s="55"/>
      <c r="F116" s="55"/>
    </row>
    <row r="117" spans="1:6" ht="16.5" customHeight="1" x14ac:dyDescent="0.2">
      <c r="A117" s="54"/>
      <c r="B117" s="53" t="s">
        <v>53</v>
      </c>
      <c r="C117" s="52" t="s">
        <v>52</v>
      </c>
      <c r="D117" s="51"/>
      <c r="E117" s="51"/>
      <c r="F117" s="50"/>
    </row>
    <row r="118" spans="1:6" x14ac:dyDescent="0.2">
      <c r="D118" s="49"/>
      <c r="E118" s="49"/>
      <c r="F118" s="48"/>
    </row>
    <row r="119" spans="1:6" x14ac:dyDescent="0.2">
      <c r="D119" s="49"/>
      <c r="E119" s="49"/>
      <c r="F119" s="48"/>
    </row>
    <row r="120" spans="1:6" x14ac:dyDescent="0.2">
      <c r="D120" s="49"/>
      <c r="E120" s="49"/>
      <c r="F120" s="48"/>
    </row>
    <row r="121" spans="1:6" x14ac:dyDescent="0.2">
      <c r="D121" s="49"/>
      <c r="E121" s="49"/>
      <c r="F121" s="48"/>
    </row>
    <row r="122" spans="1:6" x14ac:dyDescent="0.2">
      <c r="D122" s="49"/>
      <c r="E122" s="49"/>
      <c r="F122" s="48"/>
    </row>
    <row r="123" spans="1:6" x14ac:dyDescent="0.2">
      <c r="D123" s="49"/>
      <c r="E123" s="49"/>
      <c r="F123" s="48"/>
    </row>
    <row r="124" spans="1:6" x14ac:dyDescent="0.2">
      <c r="D124" s="49"/>
      <c r="E124" s="49"/>
      <c r="F124" s="48"/>
    </row>
    <row r="125" spans="1:6" x14ac:dyDescent="0.2">
      <c r="D125" s="49"/>
      <c r="E125" s="49"/>
      <c r="F125" s="48"/>
    </row>
    <row r="126" spans="1:6" x14ac:dyDescent="0.2">
      <c r="D126" s="49"/>
      <c r="E126" s="49"/>
      <c r="F126" s="48"/>
    </row>
    <row r="127" spans="1:6" x14ac:dyDescent="0.2">
      <c r="D127" s="49"/>
      <c r="E127" s="49"/>
      <c r="F127" s="48"/>
    </row>
    <row r="128" spans="1:6" x14ac:dyDescent="0.2">
      <c r="D128" s="49"/>
      <c r="E128" s="49"/>
      <c r="F128" s="48"/>
    </row>
    <row r="129" spans="4:6" x14ac:dyDescent="0.2">
      <c r="D129" s="49"/>
      <c r="E129" s="49"/>
      <c r="F129" s="48"/>
    </row>
    <row r="130" spans="4:6" x14ac:dyDescent="0.2">
      <c r="D130" s="49"/>
      <c r="E130" s="49"/>
      <c r="F130" s="48"/>
    </row>
    <row r="131" spans="4:6" x14ac:dyDescent="0.2">
      <c r="D131" s="49"/>
      <c r="E131" s="49"/>
      <c r="F131" s="48"/>
    </row>
    <row r="132" spans="4:6" x14ac:dyDescent="0.2">
      <c r="D132" s="49"/>
      <c r="E132" s="49"/>
      <c r="F132" s="48"/>
    </row>
    <row r="133" spans="4:6" x14ac:dyDescent="0.2">
      <c r="D133" s="49"/>
      <c r="E133" s="49"/>
      <c r="F133" s="48"/>
    </row>
    <row r="134" spans="4:6" x14ac:dyDescent="0.2">
      <c r="D134" s="49"/>
      <c r="E134" s="49"/>
      <c r="F134" s="48"/>
    </row>
    <row r="135" spans="4:6" x14ac:dyDescent="0.2">
      <c r="D135" s="49"/>
      <c r="E135" s="49"/>
      <c r="F135" s="48"/>
    </row>
    <row r="136" spans="4:6" x14ac:dyDescent="0.2">
      <c r="D136" s="49"/>
      <c r="E136" s="49"/>
      <c r="F136" s="48"/>
    </row>
    <row r="137" spans="4:6" x14ac:dyDescent="0.2">
      <c r="D137" s="49"/>
      <c r="E137" s="49"/>
      <c r="F137" s="48"/>
    </row>
    <row r="138" spans="4:6" x14ac:dyDescent="0.2">
      <c r="D138" s="49"/>
      <c r="E138" s="49"/>
      <c r="F138" s="48"/>
    </row>
    <row r="139" spans="4:6" x14ac:dyDescent="0.2">
      <c r="D139" s="49"/>
      <c r="E139" s="49"/>
      <c r="F139" s="48"/>
    </row>
    <row r="140" spans="4:6" x14ac:dyDescent="0.2">
      <c r="D140" s="49"/>
      <c r="E140" s="49"/>
      <c r="F140" s="48"/>
    </row>
    <row r="141" spans="4:6" x14ac:dyDescent="0.2">
      <c r="D141" s="49"/>
      <c r="E141" s="49"/>
      <c r="F141" s="48"/>
    </row>
    <row r="142" spans="4:6" x14ac:dyDescent="0.2">
      <c r="D142" s="49"/>
      <c r="E142" s="49"/>
      <c r="F142" s="48"/>
    </row>
    <row r="143" spans="4:6" x14ac:dyDescent="0.2">
      <c r="D143" s="49"/>
      <c r="E143" s="49"/>
      <c r="F143" s="48"/>
    </row>
    <row r="144" spans="4:6" x14ac:dyDescent="0.2">
      <c r="D144" s="49"/>
      <c r="E144" s="49"/>
      <c r="F144" s="48"/>
    </row>
    <row r="145" spans="4:6" x14ac:dyDescent="0.2">
      <c r="D145" s="49"/>
      <c r="E145" s="49"/>
      <c r="F145" s="48"/>
    </row>
    <row r="146" spans="4:6" x14ac:dyDescent="0.2">
      <c r="D146" s="49"/>
      <c r="E146" s="49"/>
      <c r="F146" s="48"/>
    </row>
    <row r="147" spans="4:6" x14ac:dyDescent="0.2">
      <c r="D147" s="49"/>
      <c r="E147" s="49"/>
      <c r="F147" s="48"/>
    </row>
    <row r="148" spans="4:6" x14ac:dyDescent="0.2">
      <c r="D148" s="49"/>
      <c r="E148" s="49"/>
      <c r="F148" s="48"/>
    </row>
    <row r="149" spans="4:6" x14ac:dyDescent="0.2">
      <c r="D149" s="49"/>
      <c r="E149" s="49"/>
      <c r="F149" s="48"/>
    </row>
    <row r="150" spans="4:6" x14ac:dyDescent="0.2">
      <c r="D150" s="49"/>
      <c r="E150" s="49"/>
      <c r="F150" s="48"/>
    </row>
    <row r="151" spans="4:6" x14ac:dyDescent="0.2">
      <c r="D151" s="49"/>
      <c r="E151" s="49"/>
      <c r="F151" s="48"/>
    </row>
    <row r="152" spans="4:6" x14ac:dyDescent="0.2">
      <c r="D152" s="49"/>
      <c r="E152" s="49"/>
      <c r="F152" s="48"/>
    </row>
    <row r="153" spans="4:6" x14ac:dyDescent="0.2">
      <c r="D153" s="49"/>
      <c r="E153" s="49"/>
      <c r="F153" s="48"/>
    </row>
    <row r="154" spans="4:6" x14ac:dyDescent="0.2">
      <c r="D154" s="49"/>
      <c r="E154" s="49"/>
      <c r="F154" s="48"/>
    </row>
    <row r="155" spans="4:6" x14ac:dyDescent="0.2">
      <c r="D155" s="49"/>
      <c r="E155" s="49"/>
      <c r="F155" s="48"/>
    </row>
    <row r="156" spans="4:6" x14ac:dyDescent="0.2">
      <c r="D156" s="49"/>
      <c r="E156" s="49"/>
      <c r="F156" s="48"/>
    </row>
    <row r="157" spans="4:6" x14ac:dyDescent="0.2">
      <c r="D157" s="49"/>
      <c r="E157" s="49"/>
      <c r="F157" s="48"/>
    </row>
    <row r="158" spans="4:6" x14ac:dyDescent="0.2">
      <c r="D158" s="49"/>
      <c r="E158" s="49"/>
      <c r="F158" s="48"/>
    </row>
    <row r="159" spans="4:6" x14ac:dyDescent="0.2">
      <c r="D159" s="49"/>
      <c r="E159" s="49"/>
      <c r="F159" s="48"/>
    </row>
    <row r="160" spans="4:6" x14ac:dyDescent="0.2">
      <c r="D160" s="49"/>
      <c r="E160" s="49"/>
      <c r="F160" s="48"/>
    </row>
    <row r="161" spans="4:6" x14ac:dyDescent="0.2">
      <c r="D161" s="49"/>
      <c r="E161" s="49"/>
      <c r="F161" s="48"/>
    </row>
    <row r="162" spans="4:6" x14ac:dyDescent="0.2">
      <c r="D162" s="49"/>
      <c r="E162" s="49"/>
      <c r="F162" s="48"/>
    </row>
    <row r="163" spans="4:6" x14ac:dyDescent="0.2">
      <c r="D163" s="49"/>
      <c r="E163" s="49"/>
      <c r="F163" s="48"/>
    </row>
    <row r="164" spans="4:6" x14ac:dyDescent="0.2">
      <c r="D164" s="49"/>
      <c r="E164" s="49"/>
      <c r="F164" s="48"/>
    </row>
    <row r="165" spans="4:6" x14ac:dyDescent="0.2">
      <c r="D165" s="49"/>
      <c r="E165" s="49"/>
      <c r="F165" s="48"/>
    </row>
    <row r="166" spans="4:6" x14ac:dyDescent="0.2">
      <c r="D166" s="49"/>
      <c r="E166" s="49"/>
      <c r="F166" s="48"/>
    </row>
    <row r="167" spans="4:6" x14ac:dyDescent="0.2">
      <c r="D167" s="49"/>
      <c r="E167" s="49"/>
      <c r="F167" s="48"/>
    </row>
    <row r="168" spans="4:6" x14ac:dyDescent="0.2">
      <c r="D168" s="49"/>
      <c r="E168" s="49"/>
      <c r="F168" s="48"/>
    </row>
    <row r="169" spans="4:6" x14ac:dyDescent="0.2">
      <c r="D169" s="49"/>
      <c r="E169" s="49"/>
      <c r="F169" s="48"/>
    </row>
    <row r="170" spans="4:6" x14ac:dyDescent="0.2">
      <c r="D170" s="49"/>
      <c r="E170" s="49"/>
      <c r="F170" s="48"/>
    </row>
    <row r="171" spans="4:6" x14ac:dyDescent="0.2">
      <c r="D171" s="49"/>
      <c r="E171" s="49"/>
      <c r="F171" s="48"/>
    </row>
    <row r="172" spans="4:6" x14ac:dyDescent="0.2">
      <c r="D172" s="49"/>
      <c r="E172" s="49"/>
      <c r="F172" s="48"/>
    </row>
    <row r="173" spans="4:6" x14ac:dyDescent="0.2">
      <c r="D173" s="49"/>
      <c r="E173" s="49"/>
      <c r="F173" s="48"/>
    </row>
    <row r="174" spans="4:6" x14ac:dyDescent="0.2">
      <c r="D174" s="49"/>
      <c r="E174" s="49"/>
      <c r="F174" s="48"/>
    </row>
    <row r="175" spans="4:6" x14ac:dyDescent="0.2">
      <c r="D175" s="49"/>
      <c r="E175" s="49"/>
      <c r="F175" s="48"/>
    </row>
    <row r="176" spans="4:6" x14ac:dyDescent="0.2">
      <c r="D176" s="49"/>
      <c r="E176" s="49"/>
      <c r="F176" s="48"/>
    </row>
    <row r="177" spans="4:6" x14ac:dyDescent="0.2">
      <c r="D177" s="49"/>
      <c r="E177" s="49"/>
      <c r="F177" s="48"/>
    </row>
    <row r="178" spans="4:6" x14ac:dyDescent="0.2">
      <c r="D178" s="49"/>
      <c r="E178" s="49"/>
      <c r="F178" s="48"/>
    </row>
    <row r="179" spans="4:6" x14ac:dyDescent="0.2">
      <c r="D179" s="49"/>
      <c r="E179" s="49"/>
      <c r="F179" s="48"/>
    </row>
    <row r="180" spans="4:6" x14ac:dyDescent="0.2">
      <c r="D180" s="49"/>
      <c r="E180" s="49"/>
      <c r="F180" s="48"/>
    </row>
    <row r="181" spans="4:6" x14ac:dyDescent="0.2">
      <c r="D181" s="49"/>
      <c r="E181" s="49"/>
      <c r="F181" s="48"/>
    </row>
    <row r="182" spans="4:6" x14ac:dyDescent="0.2">
      <c r="D182" s="49"/>
      <c r="E182" s="49"/>
      <c r="F182" s="48"/>
    </row>
    <row r="183" spans="4:6" x14ac:dyDescent="0.2">
      <c r="D183" s="49"/>
      <c r="E183" s="49"/>
      <c r="F183" s="48"/>
    </row>
    <row r="184" spans="4:6" x14ac:dyDescent="0.2">
      <c r="D184" s="49"/>
      <c r="E184" s="49"/>
      <c r="F184" s="48"/>
    </row>
    <row r="185" spans="4:6" x14ac:dyDescent="0.2">
      <c r="D185" s="49"/>
      <c r="E185" s="49"/>
      <c r="F185" s="48"/>
    </row>
    <row r="186" spans="4:6" x14ac:dyDescent="0.2">
      <c r="D186" s="49"/>
      <c r="E186" s="49"/>
      <c r="F186" s="48"/>
    </row>
    <row r="187" spans="4:6" x14ac:dyDescent="0.2">
      <c r="D187" s="49"/>
      <c r="E187" s="49"/>
      <c r="F187" s="48"/>
    </row>
    <row r="188" spans="4:6" x14ac:dyDescent="0.2">
      <c r="D188" s="49"/>
      <c r="E188" s="49"/>
      <c r="F188" s="48"/>
    </row>
    <row r="189" spans="4:6" x14ac:dyDescent="0.2">
      <c r="D189" s="49"/>
      <c r="E189" s="49"/>
      <c r="F189" s="48"/>
    </row>
    <row r="190" spans="4:6" x14ac:dyDescent="0.2">
      <c r="D190" s="49"/>
      <c r="E190" s="49"/>
      <c r="F190" s="48"/>
    </row>
    <row r="191" spans="4:6" x14ac:dyDescent="0.2">
      <c r="D191" s="49"/>
      <c r="E191" s="49"/>
      <c r="F191" s="48"/>
    </row>
    <row r="192" spans="4:6" x14ac:dyDescent="0.2">
      <c r="D192" s="49"/>
      <c r="E192" s="49"/>
      <c r="F192" s="48"/>
    </row>
    <row r="193" spans="4:6" x14ac:dyDescent="0.2">
      <c r="D193" s="49"/>
      <c r="E193" s="49"/>
      <c r="F193" s="48"/>
    </row>
    <row r="194" spans="4:6" x14ac:dyDescent="0.2">
      <c r="D194" s="49"/>
      <c r="E194" s="49"/>
      <c r="F194" s="48"/>
    </row>
    <row r="195" spans="4:6" x14ac:dyDescent="0.2">
      <c r="D195" s="49"/>
      <c r="E195" s="49"/>
      <c r="F195" s="48"/>
    </row>
    <row r="196" spans="4:6" x14ac:dyDescent="0.2">
      <c r="D196" s="49"/>
      <c r="E196" s="49"/>
      <c r="F196" s="48"/>
    </row>
    <row r="197" spans="4:6" x14ac:dyDescent="0.2">
      <c r="D197" s="49"/>
      <c r="E197" s="49"/>
      <c r="F197" s="48"/>
    </row>
    <row r="198" spans="4:6" x14ac:dyDescent="0.2">
      <c r="D198" s="49"/>
      <c r="E198" s="49"/>
      <c r="F198" s="48"/>
    </row>
    <row r="199" spans="4:6" x14ac:dyDescent="0.2">
      <c r="D199" s="49"/>
      <c r="E199" s="49"/>
      <c r="F199" s="48"/>
    </row>
    <row r="200" spans="4:6" x14ac:dyDescent="0.2">
      <c r="D200" s="49"/>
      <c r="E200" s="49"/>
      <c r="F200" s="48"/>
    </row>
    <row r="201" spans="4:6" x14ac:dyDescent="0.2">
      <c r="D201" s="49"/>
      <c r="E201" s="49"/>
      <c r="F201" s="48"/>
    </row>
    <row r="202" spans="4:6" x14ac:dyDescent="0.2">
      <c r="D202" s="49"/>
      <c r="E202" s="49"/>
      <c r="F202" s="48"/>
    </row>
    <row r="203" spans="4:6" x14ac:dyDescent="0.2">
      <c r="D203" s="49"/>
      <c r="E203" s="49"/>
      <c r="F203" s="48"/>
    </row>
    <row r="204" spans="4:6" x14ac:dyDescent="0.2">
      <c r="D204" s="49"/>
      <c r="E204" s="49"/>
      <c r="F204" s="48"/>
    </row>
    <row r="205" spans="4:6" x14ac:dyDescent="0.2">
      <c r="D205" s="49"/>
      <c r="E205" s="49"/>
      <c r="F205" s="48"/>
    </row>
    <row r="206" spans="4:6" x14ac:dyDescent="0.2">
      <c r="D206" s="49"/>
      <c r="E206" s="49"/>
      <c r="F206" s="48"/>
    </row>
    <row r="207" spans="4:6" x14ac:dyDescent="0.2">
      <c r="D207" s="49"/>
      <c r="E207" s="49"/>
      <c r="F207" s="48"/>
    </row>
    <row r="208" spans="4:6" x14ac:dyDescent="0.2">
      <c r="D208" s="49"/>
      <c r="E208" s="49"/>
      <c r="F208" s="48"/>
    </row>
    <row r="209" spans="4:6" x14ac:dyDescent="0.2">
      <c r="D209" s="49"/>
      <c r="E209" s="49"/>
      <c r="F209" s="48"/>
    </row>
    <row r="210" spans="4:6" x14ac:dyDescent="0.2">
      <c r="D210" s="49"/>
      <c r="E210" s="49"/>
      <c r="F210" s="48"/>
    </row>
    <row r="211" spans="4:6" x14ac:dyDescent="0.2">
      <c r="D211" s="49"/>
      <c r="E211" s="49"/>
      <c r="F211" s="48"/>
    </row>
    <row r="212" spans="4:6" x14ac:dyDescent="0.2">
      <c r="D212" s="49"/>
      <c r="E212" s="49"/>
      <c r="F212" s="48"/>
    </row>
    <row r="213" spans="4:6" x14ac:dyDescent="0.2">
      <c r="D213" s="49"/>
      <c r="E213" s="49"/>
      <c r="F213" s="48"/>
    </row>
    <row r="214" spans="4:6" x14ac:dyDescent="0.2">
      <c r="D214" s="49"/>
      <c r="E214" s="49"/>
      <c r="F214" s="48"/>
    </row>
    <row r="215" spans="4:6" x14ac:dyDescent="0.2">
      <c r="D215" s="49"/>
      <c r="E215" s="49"/>
      <c r="F215" s="48"/>
    </row>
    <row r="216" spans="4:6" x14ac:dyDescent="0.2">
      <c r="D216" s="49"/>
      <c r="E216" s="49"/>
      <c r="F216" s="48"/>
    </row>
    <row r="217" spans="4:6" x14ac:dyDescent="0.2">
      <c r="D217" s="49"/>
      <c r="E217" s="49"/>
      <c r="F217" s="48"/>
    </row>
    <row r="218" spans="4:6" x14ac:dyDescent="0.2">
      <c r="D218" s="49"/>
      <c r="E218" s="49"/>
      <c r="F218" s="48"/>
    </row>
    <row r="219" spans="4:6" x14ac:dyDescent="0.2">
      <c r="D219" s="49"/>
      <c r="E219" s="49"/>
      <c r="F219" s="48"/>
    </row>
    <row r="220" spans="4:6" x14ac:dyDescent="0.2">
      <c r="D220" s="49"/>
      <c r="E220" s="49"/>
      <c r="F220" s="48"/>
    </row>
    <row r="221" spans="4:6" x14ac:dyDescent="0.2">
      <c r="D221" s="49"/>
      <c r="E221" s="49"/>
      <c r="F221" s="48"/>
    </row>
    <row r="222" spans="4:6" x14ac:dyDescent="0.2">
      <c r="D222" s="49"/>
      <c r="E222" s="49"/>
      <c r="F222" s="48"/>
    </row>
    <row r="223" spans="4:6" x14ac:dyDescent="0.2">
      <c r="D223" s="49"/>
      <c r="E223" s="49"/>
      <c r="F223" s="48"/>
    </row>
    <row r="224" spans="4:6" x14ac:dyDescent="0.2">
      <c r="D224" s="49"/>
      <c r="E224" s="49"/>
      <c r="F224" s="48"/>
    </row>
    <row r="225" spans="4:6" x14ac:dyDescent="0.2">
      <c r="D225" s="49"/>
      <c r="E225" s="49"/>
      <c r="F225" s="48"/>
    </row>
    <row r="226" spans="4:6" x14ac:dyDescent="0.2">
      <c r="D226" s="49"/>
      <c r="E226" s="49"/>
      <c r="F226" s="48"/>
    </row>
    <row r="227" spans="4:6" x14ac:dyDescent="0.2">
      <c r="D227" s="49"/>
      <c r="E227" s="49"/>
      <c r="F227" s="48"/>
    </row>
    <row r="228" spans="4:6" x14ac:dyDescent="0.2">
      <c r="D228" s="49"/>
      <c r="E228" s="49"/>
      <c r="F228" s="48"/>
    </row>
    <row r="229" spans="4:6" x14ac:dyDescent="0.2">
      <c r="D229" s="49"/>
      <c r="E229" s="49"/>
      <c r="F229" s="48"/>
    </row>
    <row r="230" spans="4:6" x14ac:dyDescent="0.2">
      <c r="D230" s="49"/>
      <c r="E230" s="49"/>
      <c r="F230" s="48"/>
    </row>
    <row r="231" spans="4:6" x14ac:dyDescent="0.2">
      <c r="D231" s="49"/>
      <c r="E231" s="49"/>
      <c r="F231" s="48"/>
    </row>
    <row r="232" spans="4:6" x14ac:dyDescent="0.2">
      <c r="D232" s="49"/>
      <c r="E232" s="49"/>
      <c r="F232" s="48"/>
    </row>
    <row r="233" spans="4:6" x14ac:dyDescent="0.2">
      <c r="D233" s="49"/>
      <c r="E233" s="49"/>
      <c r="F233" s="48"/>
    </row>
    <row r="234" spans="4:6" x14ac:dyDescent="0.2">
      <c r="D234" s="49"/>
      <c r="E234" s="49"/>
      <c r="F234" s="48"/>
    </row>
    <row r="235" spans="4:6" x14ac:dyDescent="0.2">
      <c r="D235" s="49"/>
      <c r="E235" s="49"/>
      <c r="F235" s="48"/>
    </row>
    <row r="236" spans="4:6" x14ac:dyDescent="0.2">
      <c r="D236" s="49"/>
      <c r="E236" s="49"/>
      <c r="F236" s="48"/>
    </row>
    <row r="237" spans="4:6" x14ac:dyDescent="0.2">
      <c r="D237" s="49"/>
      <c r="E237" s="49"/>
      <c r="F237" s="48"/>
    </row>
    <row r="238" spans="4:6" x14ac:dyDescent="0.2">
      <c r="D238" s="49"/>
      <c r="E238" s="49"/>
      <c r="F238" s="48"/>
    </row>
    <row r="239" spans="4:6" x14ac:dyDescent="0.2">
      <c r="D239" s="49"/>
      <c r="E239" s="49"/>
      <c r="F239" s="48"/>
    </row>
    <row r="240" spans="4:6" x14ac:dyDescent="0.2">
      <c r="D240" s="49"/>
      <c r="E240" s="49"/>
      <c r="F240" s="48"/>
    </row>
    <row r="241" spans="4:6" x14ac:dyDescent="0.2">
      <c r="D241" s="49"/>
      <c r="E241" s="49"/>
      <c r="F241" s="48"/>
    </row>
    <row r="242" spans="4:6" x14ac:dyDescent="0.2">
      <c r="D242" s="49"/>
      <c r="E242" s="49"/>
      <c r="F242" s="48"/>
    </row>
    <row r="243" spans="4:6" x14ac:dyDescent="0.2">
      <c r="D243" s="49"/>
      <c r="E243" s="49"/>
      <c r="F243" s="48"/>
    </row>
    <row r="244" spans="4:6" x14ac:dyDescent="0.2">
      <c r="D244" s="49"/>
      <c r="E244" s="49"/>
      <c r="F244" s="48"/>
    </row>
    <row r="245" spans="4:6" x14ac:dyDescent="0.2">
      <c r="D245" s="49"/>
      <c r="E245" s="49"/>
      <c r="F245" s="48"/>
    </row>
    <row r="246" spans="4:6" x14ac:dyDescent="0.2">
      <c r="D246" s="49"/>
      <c r="E246" s="49"/>
      <c r="F246" s="48"/>
    </row>
    <row r="247" spans="4:6" x14ac:dyDescent="0.2">
      <c r="D247" s="49"/>
      <c r="E247" s="49"/>
      <c r="F247" s="48"/>
    </row>
    <row r="248" spans="4:6" x14ac:dyDescent="0.2">
      <c r="D248" s="49"/>
      <c r="E248" s="49"/>
      <c r="F248" s="48"/>
    </row>
    <row r="249" spans="4:6" x14ac:dyDescent="0.2">
      <c r="D249" s="49"/>
      <c r="E249" s="49"/>
      <c r="F249" s="48"/>
    </row>
    <row r="250" spans="4:6" x14ac:dyDescent="0.2">
      <c r="D250" s="49"/>
      <c r="E250" s="49"/>
      <c r="F250" s="48"/>
    </row>
    <row r="251" spans="4:6" x14ac:dyDescent="0.2">
      <c r="D251" s="49"/>
      <c r="E251" s="49"/>
      <c r="F251" s="48"/>
    </row>
    <row r="252" spans="4:6" x14ac:dyDescent="0.2">
      <c r="D252" s="49"/>
      <c r="E252" s="49"/>
      <c r="F252" s="48"/>
    </row>
    <row r="253" spans="4:6" x14ac:dyDescent="0.2">
      <c r="D253" s="49"/>
      <c r="E253" s="49"/>
      <c r="F253" s="48"/>
    </row>
    <row r="254" spans="4:6" x14ac:dyDescent="0.2">
      <c r="D254" s="49"/>
      <c r="E254" s="49"/>
      <c r="F254" s="48"/>
    </row>
    <row r="255" spans="4:6" x14ac:dyDescent="0.2">
      <c r="D255" s="49"/>
      <c r="E255" s="49"/>
      <c r="F255" s="48"/>
    </row>
    <row r="256" spans="4:6" x14ac:dyDescent="0.2">
      <c r="D256" s="49"/>
      <c r="E256" s="49"/>
      <c r="F256" s="48"/>
    </row>
    <row r="257" spans="4:6" x14ac:dyDescent="0.2">
      <c r="D257" s="49"/>
      <c r="E257" s="49"/>
      <c r="F257" s="48"/>
    </row>
    <row r="258" spans="4:6" x14ac:dyDescent="0.2">
      <c r="D258" s="49"/>
      <c r="E258" s="49"/>
      <c r="F258" s="48"/>
    </row>
    <row r="259" spans="4:6" x14ac:dyDescent="0.2">
      <c r="D259" s="49"/>
      <c r="E259" s="49"/>
      <c r="F259" s="48"/>
    </row>
    <row r="260" spans="4:6" x14ac:dyDescent="0.2">
      <c r="D260" s="49"/>
      <c r="E260" s="49"/>
      <c r="F260" s="48"/>
    </row>
    <row r="261" spans="4:6" x14ac:dyDescent="0.2">
      <c r="D261" s="49"/>
      <c r="E261" s="49"/>
      <c r="F261" s="48"/>
    </row>
    <row r="262" spans="4:6" x14ac:dyDescent="0.2">
      <c r="D262" s="49"/>
      <c r="E262" s="49"/>
      <c r="F262" s="48"/>
    </row>
    <row r="263" spans="4:6" x14ac:dyDescent="0.2">
      <c r="D263" s="49"/>
      <c r="E263" s="49"/>
      <c r="F263" s="48"/>
    </row>
    <row r="264" spans="4:6" x14ac:dyDescent="0.2">
      <c r="D264" s="49"/>
      <c r="E264" s="49"/>
      <c r="F264" s="48"/>
    </row>
    <row r="265" spans="4:6" x14ac:dyDescent="0.2">
      <c r="D265" s="49"/>
      <c r="E265" s="49"/>
      <c r="F265" s="48"/>
    </row>
    <row r="266" spans="4:6" x14ac:dyDescent="0.2">
      <c r="D266" s="49"/>
      <c r="E266" s="49"/>
      <c r="F266" s="48"/>
    </row>
    <row r="267" spans="4:6" x14ac:dyDescent="0.2">
      <c r="D267" s="49"/>
      <c r="E267" s="49"/>
      <c r="F267" s="48"/>
    </row>
    <row r="268" spans="4:6" x14ac:dyDescent="0.2">
      <c r="D268" s="49"/>
      <c r="E268" s="49"/>
      <c r="F268" s="48"/>
    </row>
    <row r="269" spans="4:6" x14ac:dyDescent="0.2">
      <c r="D269" s="49"/>
      <c r="E269" s="49"/>
      <c r="F269" s="48"/>
    </row>
    <row r="270" spans="4:6" x14ac:dyDescent="0.2">
      <c r="D270" s="49"/>
      <c r="E270" s="49"/>
      <c r="F270" s="48"/>
    </row>
    <row r="271" spans="4:6" x14ac:dyDescent="0.2">
      <c r="D271" s="49"/>
      <c r="E271" s="49"/>
      <c r="F271" s="48"/>
    </row>
    <row r="272" spans="4:6" x14ac:dyDescent="0.2">
      <c r="D272" s="49"/>
      <c r="E272" s="49"/>
      <c r="F272" s="48"/>
    </row>
    <row r="273" spans="4:6" x14ac:dyDescent="0.2">
      <c r="D273" s="49"/>
      <c r="E273" s="49"/>
      <c r="F273" s="48"/>
    </row>
    <row r="274" spans="4:6" x14ac:dyDescent="0.2">
      <c r="D274" s="49"/>
      <c r="E274" s="49"/>
      <c r="F274" s="48"/>
    </row>
    <row r="275" spans="4:6" x14ac:dyDescent="0.2">
      <c r="D275" s="49"/>
      <c r="E275" s="49"/>
      <c r="F275" s="48"/>
    </row>
    <row r="276" spans="4:6" x14ac:dyDescent="0.2">
      <c r="D276" s="49"/>
      <c r="E276" s="49"/>
      <c r="F276" s="48"/>
    </row>
    <row r="277" spans="4:6" x14ac:dyDescent="0.2">
      <c r="D277" s="49"/>
      <c r="E277" s="49"/>
      <c r="F277" s="48"/>
    </row>
    <row r="278" spans="4:6" x14ac:dyDescent="0.2">
      <c r="D278" s="49"/>
      <c r="E278" s="49"/>
      <c r="F278" s="48"/>
    </row>
    <row r="279" spans="4:6" x14ac:dyDescent="0.2">
      <c r="D279" s="49"/>
      <c r="E279" s="49"/>
      <c r="F279" s="48"/>
    </row>
    <row r="280" spans="4:6" x14ac:dyDescent="0.2">
      <c r="D280" s="49"/>
      <c r="E280" s="49"/>
      <c r="F280" s="48"/>
    </row>
    <row r="281" spans="4:6" x14ac:dyDescent="0.2">
      <c r="D281" s="49"/>
      <c r="E281" s="49"/>
      <c r="F281" s="48"/>
    </row>
    <row r="282" spans="4:6" x14ac:dyDescent="0.2">
      <c r="D282" s="49"/>
      <c r="E282" s="49"/>
      <c r="F282" s="48"/>
    </row>
    <row r="283" spans="4:6" x14ac:dyDescent="0.2">
      <c r="D283" s="49"/>
      <c r="E283" s="49"/>
      <c r="F283" s="48"/>
    </row>
    <row r="284" spans="4:6" x14ac:dyDescent="0.2">
      <c r="D284" s="49"/>
      <c r="E284" s="49"/>
      <c r="F284" s="48"/>
    </row>
    <row r="285" spans="4:6" x14ac:dyDescent="0.2">
      <c r="D285" s="49"/>
      <c r="E285" s="49"/>
      <c r="F285" s="48"/>
    </row>
    <row r="286" spans="4:6" x14ac:dyDescent="0.2">
      <c r="D286" s="49"/>
      <c r="E286" s="49"/>
      <c r="F286" s="48"/>
    </row>
    <row r="287" spans="4:6" x14ac:dyDescent="0.2">
      <c r="D287" s="49"/>
      <c r="E287" s="49"/>
      <c r="F287" s="48"/>
    </row>
    <row r="288" spans="4:6" x14ac:dyDescent="0.2">
      <c r="D288" s="49"/>
      <c r="E288" s="49"/>
      <c r="F288" s="48"/>
    </row>
    <row r="289" spans="4:6" x14ac:dyDescent="0.2">
      <c r="D289" s="49"/>
      <c r="E289" s="49"/>
      <c r="F289" s="48"/>
    </row>
    <row r="290" spans="4:6" x14ac:dyDescent="0.2">
      <c r="D290" s="49"/>
      <c r="E290" s="49"/>
      <c r="F290" s="48"/>
    </row>
    <row r="291" spans="4:6" x14ac:dyDescent="0.2">
      <c r="D291" s="49"/>
      <c r="E291" s="49"/>
      <c r="F291" s="48"/>
    </row>
    <row r="292" spans="4:6" x14ac:dyDescent="0.2">
      <c r="D292" s="49"/>
      <c r="E292" s="49"/>
      <c r="F292" s="48"/>
    </row>
    <row r="293" spans="4:6" x14ac:dyDescent="0.2">
      <c r="D293" s="49"/>
      <c r="E293" s="49"/>
      <c r="F293" s="48"/>
    </row>
    <row r="294" spans="4:6" x14ac:dyDescent="0.2">
      <c r="D294" s="49"/>
      <c r="E294" s="49"/>
      <c r="F294" s="48"/>
    </row>
    <row r="295" spans="4:6" x14ac:dyDescent="0.2">
      <c r="D295" s="49"/>
      <c r="E295" s="49"/>
      <c r="F295" s="48"/>
    </row>
    <row r="296" spans="4:6" x14ac:dyDescent="0.2">
      <c r="D296" s="49"/>
      <c r="E296" s="49"/>
      <c r="F296" s="48"/>
    </row>
    <row r="297" spans="4:6" x14ac:dyDescent="0.2">
      <c r="D297" s="49"/>
      <c r="E297" s="49"/>
      <c r="F297" s="48"/>
    </row>
    <row r="298" spans="4:6" x14ac:dyDescent="0.2">
      <c r="D298" s="49"/>
      <c r="E298" s="49"/>
      <c r="F298" s="48"/>
    </row>
    <row r="299" spans="4:6" x14ac:dyDescent="0.2">
      <c r="D299" s="49"/>
      <c r="E299" s="49"/>
      <c r="F299" s="48"/>
    </row>
    <row r="300" spans="4:6" x14ac:dyDescent="0.2">
      <c r="D300" s="49"/>
      <c r="E300" s="49"/>
      <c r="F300" s="48"/>
    </row>
    <row r="301" spans="4:6" x14ac:dyDescent="0.2">
      <c r="D301" s="49"/>
      <c r="E301" s="49"/>
      <c r="F301" s="48"/>
    </row>
    <row r="302" spans="4:6" x14ac:dyDescent="0.2">
      <c r="D302" s="49"/>
      <c r="E302" s="49"/>
      <c r="F302" s="48"/>
    </row>
    <row r="303" spans="4:6" x14ac:dyDescent="0.2">
      <c r="D303" s="49"/>
      <c r="E303" s="49"/>
      <c r="F303" s="48"/>
    </row>
    <row r="304" spans="4:6" x14ac:dyDescent="0.2">
      <c r="D304" s="49"/>
      <c r="E304" s="49"/>
      <c r="F304" s="48"/>
    </row>
    <row r="305" spans="4:6" x14ac:dyDescent="0.2">
      <c r="D305" s="49"/>
      <c r="E305" s="49"/>
      <c r="F305" s="48"/>
    </row>
    <row r="306" spans="4:6" x14ac:dyDescent="0.2">
      <c r="D306" s="49"/>
      <c r="E306" s="49"/>
      <c r="F306" s="48"/>
    </row>
    <row r="307" spans="4:6" x14ac:dyDescent="0.2">
      <c r="D307" s="49"/>
      <c r="E307" s="49"/>
      <c r="F307" s="48"/>
    </row>
    <row r="308" spans="4:6" x14ac:dyDescent="0.2">
      <c r="D308" s="49"/>
      <c r="E308" s="49"/>
      <c r="F308" s="48"/>
    </row>
    <row r="309" spans="4:6" x14ac:dyDescent="0.2">
      <c r="D309" s="49"/>
      <c r="E309" s="49"/>
      <c r="F309" s="48"/>
    </row>
    <row r="310" spans="4:6" x14ac:dyDescent="0.2">
      <c r="D310" s="49"/>
      <c r="E310" s="49"/>
      <c r="F310" s="48"/>
    </row>
    <row r="311" spans="4:6" x14ac:dyDescent="0.2">
      <c r="D311" s="49"/>
      <c r="E311" s="49"/>
      <c r="F311" s="48"/>
    </row>
    <row r="312" spans="4:6" x14ac:dyDescent="0.2">
      <c r="D312" s="49"/>
      <c r="E312" s="49"/>
      <c r="F312" s="48"/>
    </row>
    <row r="313" spans="4:6" x14ac:dyDescent="0.2">
      <c r="D313" s="49"/>
      <c r="E313" s="49"/>
      <c r="F313" s="48"/>
    </row>
    <row r="314" spans="4:6" x14ac:dyDescent="0.2">
      <c r="D314" s="49"/>
      <c r="E314" s="49"/>
      <c r="F314" s="48"/>
    </row>
    <row r="315" spans="4:6" x14ac:dyDescent="0.2">
      <c r="D315" s="49"/>
      <c r="E315" s="49"/>
      <c r="F315" s="48"/>
    </row>
    <row r="316" spans="4:6" x14ac:dyDescent="0.2">
      <c r="D316" s="49"/>
      <c r="E316" s="49"/>
      <c r="F316" s="48"/>
    </row>
    <row r="317" spans="4:6" x14ac:dyDescent="0.2">
      <c r="D317" s="49"/>
      <c r="E317" s="49"/>
      <c r="F317" s="48"/>
    </row>
    <row r="318" spans="4:6" x14ac:dyDescent="0.2">
      <c r="D318" s="49"/>
      <c r="E318" s="49"/>
      <c r="F318" s="48"/>
    </row>
    <row r="319" spans="4:6" x14ac:dyDescent="0.2">
      <c r="D319" s="49"/>
      <c r="E319" s="49"/>
      <c r="F319" s="48"/>
    </row>
    <row r="320" spans="4:6" x14ac:dyDescent="0.2">
      <c r="D320" s="49"/>
      <c r="E320" s="49"/>
      <c r="F320" s="48"/>
    </row>
    <row r="321" spans="4:6" x14ac:dyDescent="0.2">
      <c r="D321" s="49"/>
      <c r="E321" s="49"/>
      <c r="F321" s="48"/>
    </row>
    <row r="322" spans="4:6" x14ac:dyDescent="0.2">
      <c r="D322" s="49"/>
      <c r="E322" s="49"/>
      <c r="F322" s="48"/>
    </row>
    <row r="323" spans="4:6" x14ac:dyDescent="0.2">
      <c r="D323" s="49"/>
      <c r="E323" s="49"/>
      <c r="F323" s="48"/>
    </row>
    <row r="324" spans="4:6" x14ac:dyDescent="0.2">
      <c r="D324" s="49"/>
      <c r="E324" s="49"/>
      <c r="F324" s="48"/>
    </row>
    <row r="325" spans="4:6" x14ac:dyDescent="0.2">
      <c r="D325" s="49"/>
      <c r="E325" s="49"/>
      <c r="F325" s="48"/>
    </row>
    <row r="326" spans="4:6" x14ac:dyDescent="0.2">
      <c r="D326" s="49"/>
      <c r="E326" s="49"/>
      <c r="F326" s="48"/>
    </row>
    <row r="327" spans="4:6" x14ac:dyDescent="0.2">
      <c r="D327" s="49"/>
      <c r="E327" s="49"/>
      <c r="F327" s="48"/>
    </row>
    <row r="328" spans="4:6" x14ac:dyDescent="0.2">
      <c r="D328" s="49"/>
      <c r="E328" s="49"/>
      <c r="F328" s="48"/>
    </row>
    <row r="329" spans="4:6" x14ac:dyDescent="0.2">
      <c r="D329" s="49"/>
      <c r="E329" s="49"/>
      <c r="F329" s="48"/>
    </row>
    <row r="330" spans="4:6" x14ac:dyDescent="0.2">
      <c r="D330" s="49"/>
      <c r="E330" s="49"/>
      <c r="F330" s="48"/>
    </row>
    <row r="331" spans="4:6" x14ac:dyDescent="0.2">
      <c r="D331" s="49"/>
      <c r="E331" s="49"/>
      <c r="F331" s="48"/>
    </row>
    <row r="332" spans="4:6" x14ac:dyDescent="0.2">
      <c r="D332" s="49"/>
      <c r="E332" s="49"/>
      <c r="F332" s="48"/>
    </row>
    <row r="333" spans="4:6" x14ac:dyDescent="0.2">
      <c r="D333" s="49"/>
      <c r="E333" s="49"/>
      <c r="F333" s="48"/>
    </row>
    <row r="334" spans="4:6" x14ac:dyDescent="0.2">
      <c r="D334" s="49"/>
      <c r="E334" s="49"/>
      <c r="F334" s="48"/>
    </row>
    <row r="335" spans="4:6" x14ac:dyDescent="0.2">
      <c r="D335" s="49"/>
      <c r="E335" s="49"/>
      <c r="F335" s="48"/>
    </row>
    <row r="336" spans="4:6" x14ac:dyDescent="0.2">
      <c r="D336" s="49"/>
      <c r="E336" s="49"/>
      <c r="F336" s="48"/>
    </row>
    <row r="337" spans="4:6" x14ac:dyDescent="0.2">
      <c r="D337" s="49"/>
      <c r="E337" s="49"/>
      <c r="F337" s="48"/>
    </row>
    <row r="338" spans="4:6" x14ac:dyDescent="0.2">
      <c r="D338" s="49"/>
      <c r="E338" s="49"/>
      <c r="F338" s="48"/>
    </row>
    <row r="339" spans="4:6" x14ac:dyDescent="0.2">
      <c r="D339" s="49"/>
      <c r="E339" s="49"/>
      <c r="F339" s="48"/>
    </row>
    <row r="340" spans="4:6" x14ac:dyDescent="0.2">
      <c r="D340" s="49"/>
      <c r="E340" s="49"/>
      <c r="F340" s="48"/>
    </row>
    <row r="341" spans="4:6" x14ac:dyDescent="0.2">
      <c r="D341" s="49"/>
      <c r="E341" s="49"/>
      <c r="F341" s="48"/>
    </row>
    <row r="342" spans="4:6" x14ac:dyDescent="0.2">
      <c r="D342" s="49"/>
      <c r="E342" s="49"/>
      <c r="F342" s="48"/>
    </row>
    <row r="343" spans="4:6" x14ac:dyDescent="0.2">
      <c r="D343" s="49"/>
      <c r="E343" s="49"/>
      <c r="F343" s="48"/>
    </row>
    <row r="344" spans="4:6" x14ac:dyDescent="0.2">
      <c r="D344" s="49"/>
      <c r="E344" s="49"/>
      <c r="F344" s="48"/>
    </row>
    <row r="345" spans="4:6" x14ac:dyDescent="0.2">
      <c r="D345" s="49"/>
      <c r="E345" s="49"/>
      <c r="F345" s="48"/>
    </row>
    <row r="346" spans="4:6" x14ac:dyDescent="0.2">
      <c r="D346" s="49"/>
      <c r="E346" s="49"/>
      <c r="F346" s="48"/>
    </row>
    <row r="347" spans="4:6" x14ac:dyDescent="0.2">
      <c r="D347" s="49"/>
      <c r="E347" s="49"/>
      <c r="F347" s="48"/>
    </row>
    <row r="348" spans="4:6" x14ac:dyDescent="0.2">
      <c r="D348" s="49"/>
      <c r="E348" s="49"/>
      <c r="F348" s="48"/>
    </row>
    <row r="349" spans="4:6" x14ac:dyDescent="0.2">
      <c r="D349" s="49"/>
      <c r="E349" s="49"/>
      <c r="F349" s="48"/>
    </row>
    <row r="350" spans="4:6" x14ac:dyDescent="0.2">
      <c r="D350" s="49"/>
      <c r="E350" s="49"/>
      <c r="F350" s="48"/>
    </row>
    <row r="351" spans="4:6" x14ac:dyDescent="0.2">
      <c r="D351" s="49"/>
      <c r="E351" s="49"/>
      <c r="F351" s="48"/>
    </row>
    <row r="352" spans="4:6" x14ac:dyDescent="0.2">
      <c r="D352" s="49"/>
      <c r="E352" s="49"/>
      <c r="F352" s="48"/>
    </row>
    <row r="353" spans="4:6" x14ac:dyDescent="0.2">
      <c r="D353" s="49"/>
      <c r="E353" s="49"/>
      <c r="F353" s="48"/>
    </row>
    <row r="354" spans="4:6" x14ac:dyDescent="0.2">
      <c r="D354" s="49"/>
      <c r="E354" s="49"/>
      <c r="F354" s="48"/>
    </row>
    <row r="355" spans="4:6" x14ac:dyDescent="0.2">
      <c r="D355" s="49"/>
      <c r="E355" s="49"/>
      <c r="F355" s="48"/>
    </row>
    <row r="356" spans="4:6" x14ac:dyDescent="0.2">
      <c r="D356" s="49"/>
      <c r="E356" s="49"/>
      <c r="F356" s="48"/>
    </row>
    <row r="357" spans="4:6" x14ac:dyDescent="0.2">
      <c r="D357" s="49"/>
      <c r="E357" s="49"/>
      <c r="F357" s="48"/>
    </row>
    <row r="358" spans="4:6" x14ac:dyDescent="0.2">
      <c r="D358" s="49"/>
      <c r="E358" s="49"/>
      <c r="F358" s="48"/>
    </row>
    <row r="359" spans="4:6" x14ac:dyDescent="0.2">
      <c r="D359" s="49"/>
      <c r="E359" s="49"/>
      <c r="F359" s="48"/>
    </row>
    <row r="360" spans="4:6" x14ac:dyDescent="0.2">
      <c r="D360" s="49"/>
      <c r="E360" s="49"/>
      <c r="F360" s="48"/>
    </row>
    <row r="361" spans="4:6" x14ac:dyDescent="0.2">
      <c r="D361" s="49"/>
      <c r="E361" s="49"/>
      <c r="F361" s="48"/>
    </row>
    <row r="362" spans="4:6" x14ac:dyDescent="0.2">
      <c r="D362" s="49"/>
      <c r="E362" s="49"/>
      <c r="F362" s="48"/>
    </row>
    <row r="363" spans="4:6" x14ac:dyDescent="0.2">
      <c r="D363" s="49"/>
      <c r="E363" s="49"/>
      <c r="F363" s="48"/>
    </row>
    <row r="364" spans="4:6" x14ac:dyDescent="0.2">
      <c r="D364" s="49"/>
      <c r="E364" s="49"/>
      <c r="F364" s="48"/>
    </row>
    <row r="365" spans="4:6" x14ac:dyDescent="0.2">
      <c r="D365" s="49"/>
      <c r="E365" s="49"/>
      <c r="F365" s="48"/>
    </row>
    <row r="366" spans="4:6" x14ac:dyDescent="0.2">
      <c r="D366" s="49"/>
      <c r="E366" s="49"/>
      <c r="F366" s="48"/>
    </row>
    <row r="367" spans="4:6" x14ac:dyDescent="0.2">
      <c r="D367" s="49"/>
      <c r="E367" s="49"/>
      <c r="F367" s="48"/>
    </row>
    <row r="368" spans="4:6" x14ac:dyDescent="0.2">
      <c r="D368" s="49"/>
      <c r="E368" s="49"/>
      <c r="F368" s="48"/>
    </row>
    <row r="369" spans="4:6" x14ac:dyDescent="0.2">
      <c r="D369" s="49"/>
      <c r="E369" s="49"/>
      <c r="F369" s="48"/>
    </row>
    <row r="370" spans="4:6" x14ac:dyDescent="0.2">
      <c r="D370" s="49"/>
      <c r="E370" s="49"/>
      <c r="F370" s="48"/>
    </row>
    <row r="371" spans="4:6" x14ac:dyDescent="0.2">
      <c r="D371" s="49"/>
      <c r="E371" s="49"/>
      <c r="F371" s="48"/>
    </row>
    <row r="372" spans="4:6" x14ac:dyDescent="0.2">
      <c r="D372" s="49"/>
      <c r="E372" s="49"/>
      <c r="F372" s="48"/>
    </row>
    <row r="373" spans="4:6" x14ac:dyDescent="0.2">
      <c r="D373" s="49"/>
      <c r="E373" s="49"/>
      <c r="F373" s="48"/>
    </row>
    <row r="374" spans="4:6" x14ac:dyDescent="0.2">
      <c r="D374" s="49"/>
      <c r="E374" s="49"/>
      <c r="F374" s="48"/>
    </row>
    <row r="375" spans="4:6" x14ac:dyDescent="0.2">
      <c r="D375" s="49"/>
      <c r="E375" s="49"/>
      <c r="F375" s="48"/>
    </row>
    <row r="376" spans="4:6" x14ac:dyDescent="0.2">
      <c r="D376" s="49"/>
      <c r="E376" s="49"/>
      <c r="F376" s="48"/>
    </row>
    <row r="377" spans="4:6" x14ac:dyDescent="0.2">
      <c r="D377" s="49"/>
      <c r="E377" s="49"/>
      <c r="F377" s="48"/>
    </row>
    <row r="378" spans="4:6" x14ac:dyDescent="0.2">
      <c r="D378" s="49"/>
      <c r="E378" s="49"/>
      <c r="F378" s="48"/>
    </row>
    <row r="379" spans="4:6" x14ac:dyDescent="0.2">
      <c r="D379" s="49"/>
      <c r="E379" s="49"/>
      <c r="F379" s="48"/>
    </row>
    <row r="380" spans="4:6" x14ac:dyDescent="0.2">
      <c r="D380" s="49"/>
      <c r="E380" s="49"/>
      <c r="F380" s="48"/>
    </row>
    <row r="381" spans="4:6" x14ac:dyDescent="0.2">
      <c r="D381" s="49"/>
      <c r="E381" s="49"/>
      <c r="F381" s="48"/>
    </row>
    <row r="382" spans="4:6" x14ac:dyDescent="0.2">
      <c r="D382" s="49"/>
      <c r="E382" s="49"/>
      <c r="F382" s="48"/>
    </row>
    <row r="383" spans="4:6" x14ac:dyDescent="0.2">
      <c r="D383" s="49"/>
      <c r="E383" s="49"/>
      <c r="F383" s="48"/>
    </row>
    <row r="384" spans="4:6" x14ac:dyDescent="0.2">
      <c r="D384" s="49"/>
      <c r="E384" s="49"/>
      <c r="F384" s="48"/>
    </row>
    <row r="385" spans="4:6" x14ac:dyDescent="0.2">
      <c r="D385" s="49"/>
      <c r="E385" s="49"/>
      <c r="F385" s="48"/>
    </row>
    <row r="386" spans="4:6" x14ac:dyDescent="0.2">
      <c r="D386" s="49"/>
      <c r="E386" s="49"/>
      <c r="F386" s="48"/>
    </row>
    <row r="387" spans="4:6" x14ac:dyDescent="0.2">
      <c r="D387" s="49"/>
      <c r="E387" s="49"/>
      <c r="F387" s="48"/>
    </row>
    <row r="388" spans="4:6" x14ac:dyDescent="0.2">
      <c r="D388" s="49"/>
      <c r="E388" s="49"/>
      <c r="F388" s="48"/>
    </row>
    <row r="389" spans="4:6" x14ac:dyDescent="0.2">
      <c r="D389" s="49"/>
      <c r="E389" s="49"/>
      <c r="F389" s="48"/>
    </row>
    <row r="390" spans="4:6" x14ac:dyDescent="0.2">
      <c r="D390" s="49"/>
      <c r="E390" s="49"/>
      <c r="F390" s="48"/>
    </row>
    <row r="391" spans="4:6" x14ac:dyDescent="0.2">
      <c r="D391" s="49"/>
      <c r="E391" s="49"/>
      <c r="F391" s="48"/>
    </row>
    <row r="392" spans="4:6" x14ac:dyDescent="0.2">
      <c r="D392" s="49"/>
      <c r="E392" s="49"/>
      <c r="F392" s="48"/>
    </row>
    <row r="393" spans="4:6" x14ac:dyDescent="0.2">
      <c r="D393" s="49"/>
      <c r="E393" s="49"/>
      <c r="F393" s="48"/>
    </row>
    <row r="394" spans="4:6" x14ac:dyDescent="0.2">
      <c r="D394" s="49"/>
      <c r="E394" s="49"/>
      <c r="F394" s="48"/>
    </row>
    <row r="395" spans="4:6" x14ac:dyDescent="0.2">
      <c r="D395" s="49"/>
      <c r="E395" s="49"/>
      <c r="F395" s="48"/>
    </row>
    <row r="396" spans="4:6" x14ac:dyDescent="0.2">
      <c r="D396" s="49"/>
      <c r="E396" s="49"/>
      <c r="F396" s="48"/>
    </row>
    <row r="397" spans="4:6" x14ac:dyDescent="0.2">
      <c r="D397" s="49"/>
      <c r="E397" s="49"/>
      <c r="F397" s="48"/>
    </row>
    <row r="398" spans="4:6" x14ac:dyDescent="0.2">
      <c r="D398" s="49"/>
      <c r="E398" s="49"/>
      <c r="F398" s="48"/>
    </row>
    <row r="399" spans="4:6" x14ac:dyDescent="0.2">
      <c r="D399" s="49"/>
      <c r="E399" s="49"/>
      <c r="F399" s="48"/>
    </row>
    <row r="400" spans="4:6" x14ac:dyDescent="0.2">
      <c r="D400" s="49"/>
      <c r="E400" s="49"/>
      <c r="F400" s="48"/>
    </row>
    <row r="401" spans="4:6" x14ac:dyDescent="0.2">
      <c r="D401" s="49"/>
      <c r="E401" s="49"/>
      <c r="F401" s="48"/>
    </row>
    <row r="402" spans="4:6" x14ac:dyDescent="0.2">
      <c r="D402" s="49"/>
      <c r="E402" s="49"/>
      <c r="F402" s="48"/>
    </row>
    <row r="403" spans="4:6" x14ac:dyDescent="0.2">
      <c r="D403" s="49"/>
      <c r="E403" s="49"/>
      <c r="F403" s="48"/>
    </row>
    <row r="404" spans="4:6" x14ac:dyDescent="0.2">
      <c r="D404" s="49"/>
      <c r="E404" s="49"/>
      <c r="F404" s="48"/>
    </row>
    <row r="405" spans="4:6" x14ac:dyDescent="0.2">
      <c r="D405" s="49"/>
      <c r="E405" s="49"/>
      <c r="F405" s="48"/>
    </row>
    <row r="406" spans="4:6" x14ac:dyDescent="0.2">
      <c r="D406" s="49"/>
      <c r="E406" s="49"/>
      <c r="F406" s="48"/>
    </row>
    <row r="407" spans="4:6" x14ac:dyDescent="0.2">
      <c r="D407" s="49"/>
      <c r="E407" s="49"/>
      <c r="F407" s="48"/>
    </row>
    <row r="408" spans="4:6" x14ac:dyDescent="0.2">
      <c r="D408" s="49"/>
      <c r="E408" s="49"/>
      <c r="F408" s="48"/>
    </row>
    <row r="409" spans="4:6" x14ac:dyDescent="0.2">
      <c r="D409" s="49"/>
      <c r="E409" s="49"/>
      <c r="F409" s="48"/>
    </row>
    <row r="410" spans="4:6" x14ac:dyDescent="0.2">
      <c r="D410" s="49"/>
      <c r="E410" s="49"/>
      <c r="F410" s="48"/>
    </row>
    <row r="411" spans="4:6" x14ac:dyDescent="0.2">
      <c r="D411" s="49"/>
      <c r="E411" s="49"/>
      <c r="F411" s="48"/>
    </row>
    <row r="412" spans="4:6" x14ac:dyDescent="0.2">
      <c r="D412" s="49"/>
      <c r="E412" s="49"/>
      <c r="F412" s="48"/>
    </row>
    <row r="413" spans="4:6" x14ac:dyDescent="0.2">
      <c r="D413" s="49"/>
      <c r="E413" s="49"/>
      <c r="F413" s="48"/>
    </row>
    <row r="414" spans="4:6" x14ac:dyDescent="0.2">
      <c r="D414" s="49"/>
      <c r="E414" s="49"/>
      <c r="F414" s="48"/>
    </row>
    <row r="415" spans="4:6" x14ac:dyDescent="0.2">
      <c r="D415" s="49"/>
      <c r="E415" s="49"/>
      <c r="F415" s="48"/>
    </row>
    <row r="416" spans="4:6" x14ac:dyDescent="0.2">
      <c r="D416" s="49"/>
      <c r="E416" s="49"/>
      <c r="F416" s="48"/>
    </row>
    <row r="417" spans="4:6" x14ac:dyDescent="0.2">
      <c r="D417" s="49"/>
      <c r="E417" s="49"/>
      <c r="F417" s="48"/>
    </row>
    <row r="418" spans="4:6" x14ac:dyDescent="0.2">
      <c r="D418" s="49"/>
      <c r="E418" s="49"/>
      <c r="F418" s="48"/>
    </row>
    <row r="419" spans="4:6" x14ac:dyDescent="0.2">
      <c r="D419" s="49"/>
      <c r="E419" s="49"/>
      <c r="F419" s="48"/>
    </row>
    <row r="420" spans="4:6" x14ac:dyDescent="0.2">
      <c r="D420" s="49"/>
      <c r="E420" s="49"/>
      <c r="F420" s="48"/>
    </row>
    <row r="421" spans="4:6" x14ac:dyDescent="0.2">
      <c r="D421" s="49"/>
      <c r="E421" s="49"/>
      <c r="F421" s="48"/>
    </row>
    <row r="422" spans="4:6" x14ac:dyDescent="0.2">
      <c r="D422" s="49"/>
      <c r="E422" s="49"/>
      <c r="F422" s="48"/>
    </row>
    <row r="423" spans="4:6" x14ac:dyDescent="0.2">
      <c r="D423" s="49"/>
      <c r="E423" s="49"/>
      <c r="F423" s="48"/>
    </row>
    <row r="424" spans="4:6" x14ac:dyDescent="0.2">
      <c r="D424" s="49"/>
      <c r="E424" s="49"/>
      <c r="F424" s="48"/>
    </row>
    <row r="425" spans="4:6" x14ac:dyDescent="0.2">
      <c r="D425" s="49"/>
      <c r="E425" s="49"/>
      <c r="F425" s="48"/>
    </row>
    <row r="426" spans="4:6" x14ac:dyDescent="0.2">
      <c r="D426" s="49"/>
      <c r="E426" s="49"/>
      <c r="F426" s="48"/>
    </row>
    <row r="427" spans="4:6" x14ac:dyDescent="0.2">
      <c r="D427" s="49"/>
      <c r="E427" s="49"/>
      <c r="F427" s="48"/>
    </row>
    <row r="428" spans="4:6" x14ac:dyDescent="0.2">
      <c r="D428" s="49"/>
      <c r="E428" s="49"/>
      <c r="F428" s="48"/>
    </row>
    <row r="429" spans="4:6" x14ac:dyDescent="0.2">
      <c r="D429" s="49"/>
      <c r="E429" s="49"/>
      <c r="F429" s="48"/>
    </row>
    <row r="430" spans="4:6" x14ac:dyDescent="0.2">
      <c r="D430" s="49"/>
      <c r="E430" s="49"/>
      <c r="F430" s="48"/>
    </row>
    <row r="431" spans="4:6" x14ac:dyDescent="0.2">
      <c r="D431" s="49"/>
      <c r="E431" s="49"/>
      <c r="F431" s="48"/>
    </row>
    <row r="432" spans="4:6" x14ac:dyDescent="0.2">
      <c r="D432" s="49"/>
      <c r="E432" s="49"/>
      <c r="F432" s="48"/>
    </row>
    <row r="433" spans="4:6" x14ac:dyDescent="0.2">
      <c r="D433" s="49"/>
      <c r="E433" s="49"/>
      <c r="F433" s="48"/>
    </row>
    <row r="434" spans="4:6" x14ac:dyDescent="0.2">
      <c r="D434" s="49"/>
      <c r="E434" s="49"/>
      <c r="F434" s="48"/>
    </row>
    <row r="435" spans="4:6" x14ac:dyDescent="0.2">
      <c r="D435" s="49"/>
      <c r="E435" s="49"/>
      <c r="F435" s="48"/>
    </row>
    <row r="436" spans="4:6" x14ac:dyDescent="0.2">
      <c r="D436" s="49"/>
      <c r="E436" s="49"/>
      <c r="F436" s="48"/>
    </row>
    <row r="437" spans="4:6" x14ac:dyDescent="0.2">
      <c r="D437" s="49"/>
      <c r="E437" s="49"/>
      <c r="F437" s="48"/>
    </row>
    <row r="438" spans="4:6" x14ac:dyDescent="0.2">
      <c r="D438" s="49"/>
      <c r="E438" s="49"/>
      <c r="F438" s="48"/>
    </row>
    <row r="439" spans="4:6" x14ac:dyDescent="0.2">
      <c r="D439" s="49"/>
      <c r="E439" s="49"/>
      <c r="F439" s="48"/>
    </row>
    <row r="440" spans="4:6" x14ac:dyDescent="0.2">
      <c r="D440" s="49"/>
      <c r="E440" s="49"/>
      <c r="F440" s="48"/>
    </row>
    <row r="441" spans="4:6" x14ac:dyDescent="0.2">
      <c r="D441" s="49"/>
      <c r="E441" s="49"/>
      <c r="F441" s="48"/>
    </row>
    <row r="442" spans="4:6" x14ac:dyDescent="0.2">
      <c r="D442" s="49"/>
      <c r="E442" s="49"/>
      <c r="F442" s="48"/>
    </row>
    <row r="443" spans="4:6" x14ac:dyDescent="0.2">
      <c r="D443" s="49"/>
      <c r="E443" s="49"/>
      <c r="F443" s="48"/>
    </row>
    <row r="444" spans="4:6" x14ac:dyDescent="0.2">
      <c r="D444" s="49"/>
      <c r="E444" s="49"/>
      <c r="F444" s="48"/>
    </row>
    <row r="445" spans="4:6" x14ac:dyDescent="0.2">
      <c r="D445" s="49"/>
      <c r="E445" s="49"/>
      <c r="F445" s="48"/>
    </row>
    <row r="446" spans="4:6" x14ac:dyDescent="0.2">
      <c r="D446" s="49"/>
      <c r="E446" s="49"/>
      <c r="F446" s="48"/>
    </row>
    <row r="447" spans="4:6" x14ac:dyDescent="0.2">
      <c r="D447" s="49"/>
      <c r="E447" s="49"/>
      <c r="F447" s="48"/>
    </row>
    <row r="448" spans="4:6" x14ac:dyDescent="0.2">
      <c r="D448" s="49"/>
      <c r="E448" s="49"/>
      <c r="F448" s="48"/>
    </row>
    <row r="449" spans="4:6" x14ac:dyDescent="0.2">
      <c r="D449" s="49"/>
      <c r="E449" s="49"/>
      <c r="F449" s="48"/>
    </row>
    <row r="450" spans="4:6" x14ac:dyDescent="0.2">
      <c r="D450" s="49"/>
      <c r="E450" s="49"/>
      <c r="F450" s="48"/>
    </row>
    <row r="451" spans="4:6" x14ac:dyDescent="0.2">
      <c r="D451" s="49"/>
      <c r="E451" s="49"/>
      <c r="F451" s="48"/>
    </row>
    <row r="452" spans="4:6" x14ac:dyDescent="0.2">
      <c r="D452" s="49"/>
      <c r="E452" s="49"/>
      <c r="F452" s="48"/>
    </row>
    <row r="453" spans="4:6" x14ac:dyDescent="0.2">
      <c r="D453" s="49"/>
      <c r="E453" s="49"/>
      <c r="F453" s="48"/>
    </row>
    <row r="454" spans="4:6" x14ac:dyDescent="0.2">
      <c r="D454" s="49"/>
      <c r="E454" s="49"/>
      <c r="F454" s="48"/>
    </row>
    <row r="455" spans="4:6" x14ac:dyDescent="0.2">
      <c r="D455" s="49"/>
      <c r="E455" s="49"/>
      <c r="F455" s="48"/>
    </row>
    <row r="456" spans="4:6" x14ac:dyDescent="0.2">
      <c r="D456" s="49"/>
      <c r="E456" s="49"/>
      <c r="F456" s="48"/>
    </row>
    <row r="457" spans="4:6" x14ac:dyDescent="0.2">
      <c r="D457" s="49"/>
      <c r="E457" s="49"/>
      <c r="F457" s="48"/>
    </row>
    <row r="458" spans="4:6" x14ac:dyDescent="0.2">
      <c r="D458" s="49"/>
      <c r="E458" s="49"/>
      <c r="F458" s="48"/>
    </row>
    <row r="459" spans="4:6" x14ac:dyDescent="0.2">
      <c r="D459" s="49"/>
      <c r="E459" s="49"/>
      <c r="F459" s="48"/>
    </row>
    <row r="460" spans="4:6" x14ac:dyDescent="0.2">
      <c r="D460" s="49"/>
      <c r="E460" s="49"/>
      <c r="F460" s="48"/>
    </row>
    <row r="461" spans="4:6" x14ac:dyDescent="0.2">
      <c r="D461" s="49"/>
      <c r="E461" s="49"/>
      <c r="F461" s="48"/>
    </row>
    <row r="462" spans="4:6" x14ac:dyDescent="0.2">
      <c r="D462" s="49"/>
      <c r="E462" s="49"/>
      <c r="F462" s="48"/>
    </row>
    <row r="463" spans="4:6" x14ac:dyDescent="0.2">
      <c r="D463" s="49"/>
      <c r="E463" s="49"/>
      <c r="F463" s="48"/>
    </row>
    <row r="464" spans="4:6" x14ac:dyDescent="0.2">
      <c r="D464" s="49"/>
      <c r="E464" s="49"/>
      <c r="F464" s="48"/>
    </row>
    <row r="465" spans="4:6" x14ac:dyDescent="0.2">
      <c r="D465" s="49"/>
      <c r="E465" s="49"/>
      <c r="F465" s="48"/>
    </row>
    <row r="466" spans="4:6" x14ac:dyDescent="0.2">
      <c r="D466" s="49"/>
      <c r="E466" s="49"/>
      <c r="F466" s="48"/>
    </row>
    <row r="467" spans="4:6" x14ac:dyDescent="0.2">
      <c r="D467" s="49"/>
      <c r="E467" s="49"/>
      <c r="F467" s="48"/>
    </row>
    <row r="468" spans="4:6" x14ac:dyDescent="0.2">
      <c r="D468" s="49"/>
      <c r="E468" s="49"/>
      <c r="F468" s="48"/>
    </row>
    <row r="469" spans="4:6" x14ac:dyDescent="0.2">
      <c r="D469" s="49"/>
      <c r="E469" s="49"/>
      <c r="F469" s="48"/>
    </row>
    <row r="470" spans="4:6" x14ac:dyDescent="0.2">
      <c r="D470" s="49"/>
      <c r="E470" s="49"/>
      <c r="F470" s="48"/>
    </row>
    <row r="471" spans="4:6" x14ac:dyDescent="0.2">
      <c r="D471" s="49"/>
      <c r="E471" s="49"/>
      <c r="F471" s="48"/>
    </row>
    <row r="472" spans="4:6" x14ac:dyDescent="0.2">
      <c r="D472" s="49"/>
      <c r="E472" s="49"/>
      <c r="F472" s="48"/>
    </row>
    <row r="473" spans="4:6" x14ac:dyDescent="0.2">
      <c r="D473" s="49"/>
      <c r="E473" s="49"/>
      <c r="F473" s="48"/>
    </row>
    <row r="474" spans="4:6" x14ac:dyDescent="0.2">
      <c r="D474" s="49"/>
      <c r="E474" s="49"/>
      <c r="F474" s="48"/>
    </row>
    <row r="475" spans="4:6" x14ac:dyDescent="0.2">
      <c r="D475" s="49"/>
      <c r="E475" s="49"/>
      <c r="F475" s="48"/>
    </row>
    <row r="476" spans="4:6" x14ac:dyDescent="0.2">
      <c r="D476" s="49"/>
      <c r="E476" s="49"/>
      <c r="F476" s="48"/>
    </row>
    <row r="477" spans="4:6" x14ac:dyDescent="0.2">
      <c r="D477" s="49"/>
      <c r="E477" s="49"/>
      <c r="F477" s="48"/>
    </row>
    <row r="478" spans="4:6" x14ac:dyDescent="0.2">
      <c r="D478" s="49"/>
      <c r="E478" s="49"/>
      <c r="F478" s="48"/>
    </row>
    <row r="479" spans="4:6" x14ac:dyDescent="0.2">
      <c r="D479" s="49"/>
      <c r="E479" s="49"/>
      <c r="F479" s="48"/>
    </row>
    <row r="480" spans="4:6" x14ac:dyDescent="0.2">
      <c r="D480" s="49"/>
      <c r="E480" s="49"/>
      <c r="F480" s="48"/>
    </row>
    <row r="481" spans="4:6" x14ac:dyDescent="0.2">
      <c r="D481" s="49"/>
      <c r="E481" s="49"/>
      <c r="F481" s="48"/>
    </row>
    <row r="482" spans="4:6" x14ac:dyDescent="0.2">
      <c r="D482" s="49"/>
      <c r="E482" s="49"/>
      <c r="F482" s="48"/>
    </row>
    <row r="483" spans="4:6" x14ac:dyDescent="0.2">
      <c r="D483" s="49"/>
      <c r="E483" s="49"/>
      <c r="F483" s="48"/>
    </row>
    <row r="484" spans="4:6" x14ac:dyDescent="0.2">
      <c r="D484" s="49"/>
      <c r="E484" s="49"/>
      <c r="F484" s="48"/>
    </row>
    <row r="485" spans="4:6" x14ac:dyDescent="0.2">
      <c r="D485" s="49"/>
      <c r="E485" s="49"/>
      <c r="F485" s="48"/>
    </row>
    <row r="486" spans="4:6" x14ac:dyDescent="0.2">
      <c r="D486" s="49"/>
      <c r="E486" s="49"/>
      <c r="F486" s="48"/>
    </row>
    <row r="487" spans="4:6" x14ac:dyDescent="0.2">
      <c r="D487" s="49"/>
      <c r="E487" s="49"/>
      <c r="F487" s="48"/>
    </row>
    <row r="488" spans="4:6" x14ac:dyDescent="0.2">
      <c r="D488" s="49"/>
      <c r="E488" s="49"/>
      <c r="F488" s="48"/>
    </row>
    <row r="489" spans="4:6" x14ac:dyDescent="0.2">
      <c r="D489" s="49"/>
      <c r="E489" s="49"/>
      <c r="F489" s="48"/>
    </row>
    <row r="490" spans="4:6" x14ac:dyDescent="0.2">
      <c r="D490" s="49"/>
      <c r="E490" s="49"/>
      <c r="F490" s="48"/>
    </row>
    <row r="491" spans="4:6" x14ac:dyDescent="0.2">
      <c r="D491" s="49"/>
      <c r="E491" s="49"/>
      <c r="F491" s="48"/>
    </row>
    <row r="492" spans="4:6" x14ac:dyDescent="0.2">
      <c r="D492" s="49"/>
      <c r="E492" s="49"/>
      <c r="F492" s="48"/>
    </row>
    <row r="493" spans="4:6" x14ac:dyDescent="0.2">
      <c r="D493" s="49"/>
      <c r="E493" s="49"/>
      <c r="F493" s="48"/>
    </row>
    <row r="494" spans="4:6" x14ac:dyDescent="0.2">
      <c r="D494" s="49"/>
      <c r="E494" s="49"/>
      <c r="F494" s="48"/>
    </row>
    <row r="495" spans="4:6" x14ac:dyDescent="0.2">
      <c r="D495" s="49"/>
      <c r="E495" s="49"/>
      <c r="F495" s="48"/>
    </row>
    <row r="496" spans="4:6" x14ac:dyDescent="0.2">
      <c r="D496" s="49"/>
      <c r="E496" s="49"/>
      <c r="F496" s="48"/>
    </row>
    <row r="497" spans="4:6" x14ac:dyDescent="0.2">
      <c r="D497" s="49"/>
      <c r="E497" s="49"/>
      <c r="F497" s="48"/>
    </row>
    <row r="498" spans="4:6" x14ac:dyDescent="0.2">
      <c r="D498" s="49"/>
      <c r="E498" s="49"/>
      <c r="F498" s="48"/>
    </row>
    <row r="499" spans="4:6" x14ac:dyDescent="0.2">
      <c r="D499" s="49"/>
      <c r="E499" s="49"/>
      <c r="F499" s="48"/>
    </row>
    <row r="500" spans="4:6" x14ac:dyDescent="0.2">
      <c r="D500" s="49"/>
      <c r="E500" s="49"/>
      <c r="F500" s="48"/>
    </row>
    <row r="501" spans="4:6" x14ac:dyDescent="0.2">
      <c r="D501" s="49"/>
      <c r="E501" s="49"/>
      <c r="F501" s="48"/>
    </row>
    <row r="502" spans="4:6" x14ac:dyDescent="0.2">
      <c r="D502" s="49"/>
      <c r="E502" s="49"/>
      <c r="F502" s="48"/>
    </row>
    <row r="503" spans="4:6" x14ac:dyDescent="0.2">
      <c r="D503" s="49"/>
      <c r="E503" s="49"/>
      <c r="F503" s="48"/>
    </row>
    <row r="504" spans="4:6" x14ac:dyDescent="0.2">
      <c r="D504" s="49"/>
      <c r="E504" s="49"/>
      <c r="F504" s="48"/>
    </row>
    <row r="505" spans="4:6" x14ac:dyDescent="0.2">
      <c r="D505" s="49"/>
      <c r="E505" s="49"/>
      <c r="F505" s="48"/>
    </row>
    <row r="506" spans="4:6" x14ac:dyDescent="0.2">
      <c r="D506" s="49"/>
      <c r="E506" s="49"/>
      <c r="F506" s="48"/>
    </row>
    <row r="507" spans="4:6" x14ac:dyDescent="0.2">
      <c r="D507" s="49"/>
      <c r="E507" s="49"/>
      <c r="F507" s="48"/>
    </row>
    <row r="508" spans="4:6" x14ac:dyDescent="0.2">
      <c r="D508" s="49"/>
      <c r="E508" s="49"/>
      <c r="F508" s="48"/>
    </row>
    <row r="509" spans="4:6" x14ac:dyDescent="0.2">
      <c r="D509" s="49"/>
      <c r="E509" s="49"/>
      <c r="F509" s="48"/>
    </row>
    <row r="510" spans="4:6" x14ac:dyDescent="0.2">
      <c r="D510" s="49"/>
      <c r="E510" s="49"/>
      <c r="F510" s="48"/>
    </row>
    <row r="511" spans="4:6" x14ac:dyDescent="0.2">
      <c r="D511" s="49"/>
      <c r="E511" s="49"/>
      <c r="F511" s="48"/>
    </row>
    <row r="512" spans="4:6" x14ac:dyDescent="0.2">
      <c r="D512" s="49"/>
      <c r="E512" s="49"/>
      <c r="F512" s="48"/>
    </row>
    <row r="513" spans="4:6" x14ac:dyDescent="0.2">
      <c r="D513" s="49"/>
      <c r="E513" s="49"/>
      <c r="F513" s="48"/>
    </row>
    <row r="514" spans="4:6" x14ac:dyDescent="0.2">
      <c r="D514" s="49"/>
      <c r="E514" s="49"/>
      <c r="F514" s="48"/>
    </row>
    <row r="515" spans="4:6" x14ac:dyDescent="0.2">
      <c r="D515" s="49"/>
      <c r="E515" s="49"/>
      <c r="F515" s="48"/>
    </row>
    <row r="516" spans="4:6" x14ac:dyDescent="0.2">
      <c r="D516" s="49"/>
      <c r="E516" s="49"/>
      <c r="F516" s="48"/>
    </row>
    <row r="517" spans="4:6" x14ac:dyDescent="0.2">
      <c r="D517" s="49"/>
      <c r="E517" s="49"/>
      <c r="F517" s="48"/>
    </row>
    <row r="518" spans="4:6" x14ac:dyDescent="0.2">
      <c r="D518" s="49"/>
      <c r="E518" s="49"/>
      <c r="F518" s="48"/>
    </row>
    <row r="519" spans="4:6" x14ac:dyDescent="0.2">
      <c r="D519" s="49"/>
      <c r="E519" s="49"/>
      <c r="F519" s="48"/>
    </row>
    <row r="520" spans="4:6" x14ac:dyDescent="0.2">
      <c r="D520" s="49"/>
      <c r="E520" s="49"/>
      <c r="F520" s="48"/>
    </row>
    <row r="521" spans="4:6" x14ac:dyDescent="0.2">
      <c r="D521" s="49"/>
      <c r="E521" s="49"/>
      <c r="F521" s="48"/>
    </row>
    <row r="522" spans="4:6" x14ac:dyDescent="0.2">
      <c r="D522" s="49"/>
      <c r="E522" s="49"/>
      <c r="F522" s="48"/>
    </row>
    <row r="523" spans="4:6" x14ac:dyDescent="0.2">
      <c r="D523" s="49"/>
      <c r="E523" s="49"/>
      <c r="F523" s="48"/>
    </row>
    <row r="524" spans="4:6" x14ac:dyDescent="0.2">
      <c r="D524" s="49"/>
      <c r="E524" s="49"/>
      <c r="F524" s="48"/>
    </row>
    <row r="525" spans="4:6" x14ac:dyDescent="0.2">
      <c r="D525" s="49"/>
      <c r="E525" s="49"/>
      <c r="F525" s="48"/>
    </row>
    <row r="526" spans="4:6" x14ac:dyDescent="0.2">
      <c r="D526" s="49"/>
      <c r="E526" s="49"/>
      <c r="F526" s="48"/>
    </row>
    <row r="527" spans="4:6" x14ac:dyDescent="0.2">
      <c r="D527" s="49"/>
      <c r="E527" s="49"/>
      <c r="F527" s="48"/>
    </row>
    <row r="528" spans="4:6" x14ac:dyDescent="0.2">
      <c r="D528" s="49"/>
      <c r="E528" s="49"/>
      <c r="F528" s="48"/>
    </row>
  </sheetData>
  <mergeCells count="54">
    <mergeCell ref="B116:F116"/>
    <mergeCell ref="B114:F114"/>
    <mergeCell ref="B115:F115"/>
    <mergeCell ref="B110:F110"/>
    <mergeCell ref="B111:F111"/>
    <mergeCell ref="B112:F112"/>
    <mergeCell ref="B113:F113"/>
    <mergeCell ref="B106:F106"/>
    <mergeCell ref="B107:F107"/>
    <mergeCell ref="B108:F108"/>
    <mergeCell ref="B109:F109"/>
    <mergeCell ref="B102:F102"/>
    <mergeCell ref="B103:F103"/>
    <mergeCell ref="B104:F104"/>
    <mergeCell ref="B105:F105"/>
    <mergeCell ref="B97:F97"/>
    <mergeCell ref="B98:F98"/>
    <mergeCell ref="B99:F99"/>
    <mergeCell ref="B101:F101"/>
    <mergeCell ref="B92:F92"/>
    <mergeCell ref="B93:F93"/>
    <mergeCell ref="B96:F96"/>
    <mergeCell ref="B95:F95"/>
    <mergeCell ref="B87:F87"/>
    <mergeCell ref="B88:F88"/>
    <mergeCell ref="B89:F89"/>
    <mergeCell ref="B91:F91"/>
    <mergeCell ref="B81:F81"/>
    <mergeCell ref="B83:F83"/>
    <mergeCell ref="B84:F84"/>
    <mergeCell ref="B85:F85"/>
    <mergeCell ref="B76:F76"/>
    <mergeCell ref="B77:F77"/>
    <mergeCell ref="B78:F78"/>
    <mergeCell ref="B80:F80"/>
    <mergeCell ref="B67:F67"/>
    <mergeCell ref="B73:F73"/>
    <mergeCell ref="B74:F74"/>
    <mergeCell ref="B75:F75"/>
    <mergeCell ref="B68:F68"/>
    <mergeCell ref="B69:F69"/>
    <mergeCell ref="A1:F1"/>
    <mergeCell ref="A2:F2"/>
    <mergeCell ref="B47:C47"/>
    <mergeCell ref="B46:C46"/>
    <mergeCell ref="B43:C43"/>
    <mergeCell ref="B33:C33"/>
    <mergeCell ref="B34:C34"/>
    <mergeCell ref="B58:D58"/>
    <mergeCell ref="B50:C50"/>
    <mergeCell ref="B55:C55"/>
    <mergeCell ref="B52:C52"/>
    <mergeCell ref="B53:C53"/>
    <mergeCell ref="B51:C51"/>
  </mergeCells>
  <hyperlinks>
    <hyperlink ref="A2:F2" location="SUMMARY_SHEET" display="(Use Only YELLOW cells to fill Values. Please read the Summary for details, before filling this)" xr:uid="{707209F6-10DE-44DD-9E50-D6AADCF507C5}"/>
    <hyperlink ref="C117" location="TOP_OF_PAGE" display="GO TO TOP OF THE PAGE" xr:uid="{AC31CD3D-7FC8-4E64-BFD9-800E570DCB72}"/>
    <hyperlink ref="B117:F117" location="TOP_OF_PAGE" display="TOP_OF_PAGE" xr:uid="{E6BE427C-A865-49CC-A6E7-7668D10F14E5}"/>
  </hyperlinks>
  <pageMargins left="0.47244094488188981" right="0.15748031496062992" top="1.0236220472440944" bottom="0.78740157480314965" header="0.51181102362204722" footer="0.51181102362204722"/>
  <pageSetup paperSize="9" scale="99" orientation="portrait" blackAndWhite="1" r:id="rId1"/>
  <headerFooter alignWithMargins="0">
    <oddHeader>&amp;C&amp;"Arial,Bold"&amp;11Zakat Calculation Spreadsheet&amp;R Printed on &amp;11&amp;U &amp;D</oddHeader>
    <oddFooter>Page &amp;P of &amp;N</oddFooter>
  </headerFooter>
  <rowBreaks count="3" manualBreakCount="3">
    <brk id="66" max="5" man="1"/>
    <brk id="84" max="5" man="1"/>
    <brk id="107" max="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D5C7F-C6EC-4C45-AE3E-4FA76F4EF76C}">
  <sheetPr>
    <tabColor rgb="FFFF0000"/>
  </sheetPr>
  <dimension ref="A1:N38"/>
  <sheetViews>
    <sheetView showGridLines="0" tabSelected="1" view="pageBreakPreview" zoomScale="115" zoomScaleNormal="100" zoomScaleSheetLayoutView="115" workbookViewId="0">
      <selection activeCell="J25" sqref="J25"/>
    </sheetView>
  </sheetViews>
  <sheetFormatPr defaultRowHeight="20.100000000000001" customHeight="1" x14ac:dyDescent="0.2"/>
  <cols>
    <col min="1" max="1" width="2.140625" style="3" customWidth="1"/>
    <col min="2" max="2" width="24.140625" style="3" bestFit="1" customWidth="1"/>
    <col min="3" max="3" width="16.85546875" style="3" bestFit="1" customWidth="1"/>
    <col min="4" max="4" width="0.7109375" style="212" customWidth="1"/>
    <col min="5" max="5" width="14.28515625" style="3" customWidth="1"/>
    <col min="6" max="6" width="1.85546875" style="3" customWidth="1"/>
    <col min="7" max="7" width="2.5703125" style="3" customWidth="1"/>
    <col min="8" max="8" width="2.140625" style="3" customWidth="1"/>
    <col min="9" max="9" width="23" style="3" bestFit="1" customWidth="1"/>
    <col min="10" max="10" width="16.85546875" style="3" customWidth="1"/>
    <col min="11" max="11" width="1.5703125" style="212" customWidth="1"/>
    <col min="12" max="12" width="14.7109375" style="3" customWidth="1"/>
    <col min="13" max="13" width="1.42578125" style="212" customWidth="1"/>
    <col min="14" max="16384" width="9.140625" style="3"/>
  </cols>
  <sheetData>
    <row r="1" spans="1:13" ht="20.100000000000001" customHeight="1" thickBot="1" x14ac:dyDescent="0.25">
      <c r="J1" s="245" t="s">
        <v>201</v>
      </c>
    </row>
    <row r="2" spans="1:13" ht="20.100000000000001" customHeight="1" thickTop="1" x14ac:dyDescent="0.25">
      <c r="A2" s="38" t="s">
        <v>0</v>
      </c>
      <c r="B2" s="39"/>
      <c r="C2" s="39"/>
      <c r="D2" s="39"/>
      <c r="E2" s="39"/>
      <c r="F2" s="39"/>
      <c r="G2" s="39"/>
      <c r="H2" s="39"/>
      <c r="I2" s="39"/>
      <c r="J2" s="39"/>
      <c r="K2" s="39"/>
      <c r="L2" s="39"/>
      <c r="M2" s="219"/>
    </row>
    <row r="3" spans="1:13" ht="20.100000000000001" customHeight="1" thickBot="1" x14ac:dyDescent="0.25">
      <c r="A3" s="40" t="s">
        <v>42</v>
      </c>
      <c r="B3" s="41"/>
      <c r="C3" s="41"/>
      <c r="D3" s="41"/>
      <c r="E3" s="41"/>
      <c r="F3" s="41"/>
      <c r="G3" s="41"/>
      <c r="H3" s="41"/>
      <c r="I3" s="41"/>
      <c r="J3" s="41"/>
      <c r="K3" s="41"/>
      <c r="L3" s="41"/>
      <c r="M3" s="220"/>
    </row>
    <row r="4" spans="1:13" ht="7.5" customHeight="1" thickTop="1" x14ac:dyDescent="0.2">
      <c r="A4" s="8"/>
      <c r="B4" s="5"/>
      <c r="C4" s="5"/>
      <c r="D4" s="213"/>
      <c r="E4" s="5"/>
      <c r="F4" s="6"/>
      <c r="G4" s="7"/>
      <c r="H4" s="8"/>
      <c r="I4" s="5"/>
      <c r="J4" s="5"/>
      <c r="K4" s="213"/>
      <c r="L4" s="5"/>
      <c r="M4" s="219"/>
    </row>
    <row r="5" spans="1:13" ht="15" customHeight="1" x14ac:dyDescent="0.2">
      <c r="A5" s="9"/>
      <c r="B5" s="208" t="s">
        <v>1</v>
      </c>
      <c r="C5" s="209"/>
      <c r="D5" s="214"/>
      <c r="E5" s="211" t="s">
        <v>2</v>
      </c>
      <c r="F5" s="1"/>
      <c r="G5" s="2"/>
      <c r="H5" s="9"/>
      <c r="I5" s="208" t="s">
        <v>3</v>
      </c>
      <c r="J5" s="209"/>
      <c r="K5" s="218"/>
      <c r="L5" s="210" t="s">
        <v>2</v>
      </c>
      <c r="M5" s="221"/>
    </row>
    <row r="6" spans="1:13" ht="15" customHeight="1" x14ac:dyDescent="0.2">
      <c r="A6" s="16"/>
      <c r="B6" s="22" t="s">
        <v>4</v>
      </c>
      <c r="C6" s="21"/>
      <c r="D6" s="215"/>
      <c r="E6" s="28"/>
      <c r="F6" s="12"/>
      <c r="G6" s="11"/>
      <c r="H6" s="16"/>
      <c r="I6" s="23" t="s">
        <v>5</v>
      </c>
      <c r="J6" s="20"/>
      <c r="K6" s="216"/>
      <c r="L6" s="24"/>
      <c r="M6" s="221"/>
    </row>
    <row r="7" spans="1:13" ht="15" customHeight="1" x14ac:dyDescent="0.2">
      <c r="A7" s="9"/>
      <c r="B7" s="166" t="s">
        <v>6</v>
      </c>
      <c r="C7" s="167">
        <v>500000</v>
      </c>
      <c r="D7" s="215"/>
      <c r="E7" s="168"/>
      <c r="F7" s="12"/>
      <c r="G7" s="11"/>
      <c r="H7" s="9"/>
      <c r="I7" s="157" t="s">
        <v>7</v>
      </c>
      <c r="J7" s="158">
        <v>60000</v>
      </c>
      <c r="K7" s="215"/>
      <c r="L7" s="159"/>
      <c r="M7" s="221"/>
    </row>
    <row r="8" spans="1:13" ht="15" customHeight="1" x14ac:dyDescent="0.2">
      <c r="A8" s="9"/>
      <c r="B8" s="169" t="s">
        <v>8</v>
      </c>
      <c r="C8" s="170">
        <v>150000</v>
      </c>
      <c r="D8" s="215"/>
      <c r="E8" s="171"/>
      <c r="F8" s="12"/>
      <c r="G8" s="11"/>
      <c r="H8" s="9"/>
      <c r="I8" s="160" t="s">
        <v>9</v>
      </c>
      <c r="J8" s="161">
        <v>50000</v>
      </c>
      <c r="K8" s="215"/>
      <c r="L8" s="162"/>
      <c r="M8" s="221"/>
    </row>
    <row r="9" spans="1:13" ht="15" customHeight="1" x14ac:dyDescent="0.2">
      <c r="A9" s="9"/>
      <c r="B9" s="169" t="s">
        <v>10</v>
      </c>
      <c r="C9" s="170">
        <v>150000</v>
      </c>
      <c r="D9" s="215"/>
      <c r="E9" s="171"/>
      <c r="F9" s="12"/>
      <c r="G9" s="11"/>
      <c r="H9" s="9"/>
      <c r="I9" s="160" t="s">
        <v>11</v>
      </c>
      <c r="J9" s="161">
        <v>30000</v>
      </c>
      <c r="K9" s="215"/>
      <c r="L9" s="162"/>
      <c r="M9" s="221"/>
    </row>
    <row r="10" spans="1:13" ht="15" customHeight="1" x14ac:dyDescent="0.2">
      <c r="A10" s="9"/>
      <c r="B10" s="169" t="s">
        <v>198</v>
      </c>
      <c r="C10" s="170">
        <v>1000000</v>
      </c>
      <c r="D10" s="215"/>
      <c r="E10" s="171"/>
      <c r="F10" s="12"/>
      <c r="G10" s="11"/>
      <c r="H10" s="9"/>
      <c r="I10" s="160" t="s">
        <v>12</v>
      </c>
      <c r="J10" s="161">
        <v>250000</v>
      </c>
      <c r="K10" s="215"/>
      <c r="L10" s="162"/>
      <c r="M10" s="221"/>
    </row>
    <row r="11" spans="1:13" ht="15" customHeight="1" x14ac:dyDescent="0.2">
      <c r="A11" s="9"/>
      <c r="B11" s="169"/>
      <c r="C11" s="170"/>
      <c r="D11" s="215"/>
      <c r="E11" s="171"/>
      <c r="F11" s="12"/>
      <c r="G11" s="11"/>
      <c r="H11" s="9"/>
      <c r="I11" s="243" t="s">
        <v>13</v>
      </c>
      <c r="J11" s="244">
        <v>143800</v>
      </c>
      <c r="K11" s="215"/>
      <c r="L11" s="162"/>
      <c r="M11" s="221"/>
    </row>
    <row r="12" spans="1:13" ht="15" customHeight="1" x14ac:dyDescent="0.2">
      <c r="A12" s="9"/>
      <c r="B12" s="172"/>
      <c r="C12" s="173"/>
      <c r="D12" s="215"/>
      <c r="E12" s="174">
        <f>SUM(C7:C12)</f>
        <v>1800000</v>
      </c>
      <c r="F12" s="13"/>
      <c r="G12" s="14"/>
      <c r="H12" s="9"/>
      <c r="I12" s="163" t="s">
        <v>14</v>
      </c>
      <c r="J12" s="164">
        <v>8200</v>
      </c>
      <c r="K12" s="215"/>
      <c r="L12" s="165">
        <f>SUM(J7:J12)</f>
        <v>542000</v>
      </c>
      <c r="M12" s="221"/>
    </row>
    <row r="13" spans="1:13" ht="15" customHeight="1" x14ac:dyDescent="0.2">
      <c r="A13" s="9"/>
      <c r="B13" s="22" t="s">
        <v>16</v>
      </c>
      <c r="C13" s="26"/>
      <c r="D13" s="215"/>
      <c r="E13" s="28"/>
      <c r="F13" s="12"/>
      <c r="G13" s="11"/>
      <c r="H13" s="16"/>
      <c r="I13" s="23" t="s">
        <v>15</v>
      </c>
      <c r="J13" s="26"/>
      <c r="K13" s="215"/>
      <c r="L13" s="28"/>
      <c r="M13" s="221"/>
    </row>
    <row r="14" spans="1:13" ht="15" customHeight="1" x14ac:dyDescent="0.2">
      <c r="A14" s="16"/>
      <c r="B14" s="187" t="s">
        <v>18</v>
      </c>
      <c r="C14" s="175"/>
      <c r="D14" s="215"/>
      <c r="E14" s="176"/>
      <c r="F14" s="12"/>
      <c r="G14" s="11"/>
      <c r="H14" s="9"/>
      <c r="I14" s="148" t="s">
        <v>17</v>
      </c>
      <c r="J14" s="149">
        <v>180000</v>
      </c>
      <c r="K14" s="215"/>
      <c r="L14" s="150"/>
      <c r="M14" s="221"/>
    </row>
    <row r="15" spans="1:13" ht="15" customHeight="1" x14ac:dyDescent="0.2">
      <c r="A15" s="9"/>
      <c r="B15" s="188"/>
      <c r="C15" s="178"/>
      <c r="D15" s="215"/>
      <c r="E15" s="179"/>
      <c r="F15" s="12"/>
      <c r="G15" s="11"/>
      <c r="H15" s="9"/>
      <c r="I15" s="151" t="s">
        <v>19</v>
      </c>
      <c r="J15" s="152">
        <v>500000</v>
      </c>
      <c r="K15" s="215"/>
      <c r="L15" s="153"/>
      <c r="M15" s="221"/>
    </row>
    <row r="16" spans="1:13" ht="15" customHeight="1" x14ac:dyDescent="0.2">
      <c r="A16" s="9"/>
      <c r="B16" s="188"/>
      <c r="C16" s="178"/>
      <c r="D16" s="215"/>
      <c r="E16" s="179"/>
      <c r="F16" s="12"/>
      <c r="G16" s="11"/>
      <c r="H16" s="9"/>
      <c r="I16" s="151" t="s">
        <v>20</v>
      </c>
      <c r="J16" s="152">
        <v>150000</v>
      </c>
      <c r="K16" s="215"/>
      <c r="L16" s="153"/>
      <c r="M16" s="221"/>
    </row>
    <row r="17" spans="1:13" ht="15" customHeight="1" x14ac:dyDescent="0.2">
      <c r="A17" s="9"/>
      <c r="B17" s="177" t="s">
        <v>22</v>
      </c>
      <c r="C17" s="178">
        <v>15000</v>
      </c>
      <c r="D17" s="215"/>
      <c r="E17" s="179"/>
      <c r="F17" s="12"/>
      <c r="G17" s="11"/>
      <c r="H17" s="9"/>
      <c r="I17" s="151" t="s">
        <v>21</v>
      </c>
      <c r="J17" s="152">
        <v>58000</v>
      </c>
      <c r="K17" s="215"/>
      <c r="L17" s="153"/>
      <c r="M17" s="221"/>
    </row>
    <row r="18" spans="1:13" ht="15" customHeight="1" x14ac:dyDescent="0.2">
      <c r="A18" s="9"/>
      <c r="B18" s="177" t="s">
        <v>24</v>
      </c>
      <c r="C18" s="178">
        <v>12000</v>
      </c>
      <c r="D18" s="215"/>
      <c r="E18" s="179"/>
      <c r="F18" s="12"/>
      <c r="G18" s="11"/>
      <c r="H18" s="9"/>
      <c r="I18" s="151" t="s">
        <v>23</v>
      </c>
      <c r="J18" s="152">
        <v>160000</v>
      </c>
      <c r="K18" s="215"/>
      <c r="L18" s="153"/>
      <c r="M18" s="221"/>
    </row>
    <row r="19" spans="1:13" ht="15" customHeight="1" x14ac:dyDescent="0.2">
      <c r="A19" s="9"/>
      <c r="B19" s="177" t="s">
        <v>26</v>
      </c>
      <c r="C19" s="178">
        <v>3000</v>
      </c>
      <c r="D19" s="215"/>
      <c r="E19" s="179"/>
      <c r="F19" s="12"/>
      <c r="G19" s="11"/>
      <c r="H19" s="9"/>
      <c r="I19" s="154" t="s">
        <v>25</v>
      </c>
      <c r="J19" s="155">
        <v>500000</v>
      </c>
      <c r="K19" s="215"/>
      <c r="L19" s="156">
        <f>SUM(J14:J19)</f>
        <v>1548000</v>
      </c>
      <c r="M19" s="221"/>
    </row>
    <row r="20" spans="1:13" ht="15" customHeight="1" x14ac:dyDescent="0.2">
      <c r="A20" s="9"/>
      <c r="B20" s="177" t="s">
        <v>28</v>
      </c>
      <c r="C20" s="178">
        <v>0</v>
      </c>
      <c r="D20" s="215"/>
      <c r="E20" s="179"/>
      <c r="F20" s="12"/>
      <c r="G20" s="11"/>
      <c r="H20" s="16"/>
      <c r="I20" s="23" t="s">
        <v>27</v>
      </c>
      <c r="J20" s="26"/>
      <c r="K20" s="215"/>
      <c r="L20" s="28"/>
      <c r="M20" s="221"/>
    </row>
    <row r="21" spans="1:13" ht="15" customHeight="1" x14ac:dyDescent="0.2">
      <c r="A21" s="9"/>
      <c r="B21" s="189" t="s">
        <v>30</v>
      </c>
      <c r="C21" s="190">
        <v>450000</v>
      </c>
      <c r="D21" s="215"/>
      <c r="E21" s="179"/>
      <c r="F21" s="12"/>
      <c r="G21" s="11"/>
      <c r="H21" s="9"/>
      <c r="I21" s="191" t="s">
        <v>29</v>
      </c>
      <c r="J21" s="192">
        <v>30000</v>
      </c>
      <c r="K21" s="215"/>
      <c r="L21" s="193"/>
      <c r="M21" s="221"/>
    </row>
    <row r="22" spans="1:13" ht="15" customHeight="1" x14ac:dyDescent="0.2">
      <c r="A22" s="9"/>
      <c r="B22" s="189" t="s">
        <v>32</v>
      </c>
      <c r="C22" s="190">
        <v>50000</v>
      </c>
      <c r="D22" s="215"/>
      <c r="E22" s="179"/>
      <c r="F22" s="12"/>
      <c r="G22" s="11"/>
      <c r="H22" s="9"/>
      <c r="I22" s="194" t="s">
        <v>31</v>
      </c>
      <c r="J22" s="195">
        <v>50000</v>
      </c>
      <c r="K22" s="215"/>
      <c r="L22" s="196"/>
      <c r="M22" s="221"/>
    </row>
    <row r="23" spans="1:13" ht="15" customHeight="1" x14ac:dyDescent="0.2">
      <c r="A23" s="9"/>
      <c r="B23" s="189"/>
      <c r="C23" s="190">
        <v>0</v>
      </c>
      <c r="D23" s="215"/>
      <c r="E23" s="179"/>
      <c r="F23" s="12"/>
      <c r="G23" s="11"/>
      <c r="H23" s="9"/>
      <c r="I23" s="194" t="s">
        <v>33</v>
      </c>
      <c r="J23" s="195">
        <v>50000</v>
      </c>
      <c r="K23" s="215"/>
      <c r="L23" s="196"/>
      <c r="M23" s="221"/>
    </row>
    <row r="24" spans="1:13" ht="15" customHeight="1" x14ac:dyDescent="0.2">
      <c r="A24" s="9"/>
      <c r="B24" s="177"/>
      <c r="C24" s="178">
        <v>0</v>
      </c>
      <c r="D24" s="215"/>
      <c r="E24" s="179"/>
      <c r="F24" s="12"/>
      <c r="G24" s="11"/>
      <c r="H24" s="9"/>
      <c r="I24" s="194" t="s">
        <v>34</v>
      </c>
      <c r="J24" s="195">
        <v>150000</v>
      </c>
      <c r="K24" s="215"/>
      <c r="L24" s="196"/>
      <c r="M24" s="221"/>
    </row>
    <row r="25" spans="1:13" ht="15" customHeight="1" x14ac:dyDescent="0.2">
      <c r="A25" s="9"/>
      <c r="B25" s="177"/>
      <c r="C25" s="178">
        <v>0</v>
      </c>
      <c r="D25" s="215"/>
      <c r="E25" s="179"/>
      <c r="F25" s="12"/>
      <c r="G25" s="11"/>
      <c r="H25" s="9"/>
      <c r="I25" s="194" t="s">
        <v>35</v>
      </c>
      <c r="J25" s="195">
        <v>150000</v>
      </c>
      <c r="K25" s="215"/>
      <c r="L25" s="196"/>
      <c r="M25" s="221"/>
    </row>
    <row r="26" spans="1:13" ht="15" customHeight="1" x14ac:dyDescent="0.2">
      <c r="A26" s="9"/>
      <c r="B26" s="180"/>
      <c r="C26" s="181">
        <v>0</v>
      </c>
      <c r="D26" s="215"/>
      <c r="E26" s="182">
        <f>SUM(C15:C26)</f>
        <v>530000</v>
      </c>
      <c r="F26" s="12"/>
      <c r="G26" s="11"/>
      <c r="H26" s="9"/>
      <c r="I26" s="194" t="s">
        <v>36</v>
      </c>
      <c r="J26" s="195">
        <v>15000</v>
      </c>
      <c r="K26" s="215"/>
      <c r="L26" s="196"/>
      <c r="M26" s="221"/>
    </row>
    <row r="27" spans="1:13" ht="15" customHeight="1" x14ac:dyDescent="0.2">
      <c r="A27" s="9"/>
      <c r="B27" s="22" t="s">
        <v>37</v>
      </c>
      <c r="C27" s="27"/>
      <c r="D27" s="215"/>
      <c r="E27" s="28"/>
      <c r="F27" s="13"/>
      <c r="G27" s="14"/>
      <c r="H27" s="9"/>
      <c r="I27" s="194" t="s">
        <v>200</v>
      </c>
      <c r="J27" s="195">
        <v>15000</v>
      </c>
      <c r="K27" s="215"/>
      <c r="L27" s="196"/>
      <c r="M27" s="221"/>
    </row>
    <row r="28" spans="1:13" ht="15" customHeight="1" x14ac:dyDescent="0.2">
      <c r="A28" s="16"/>
      <c r="B28" s="200" t="s">
        <v>39</v>
      </c>
      <c r="C28" s="201">
        <v>650000</v>
      </c>
      <c r="D28" s="215"/>
      <c r="E28" s="202"/>
      <c r="F28" s="12"/>
      <c r="G28" s="11"/>
      <c r="H28" s="9"/>
      <c r="I28" s="194" t="s">
        <v>38</v>
      </c>
      <c r="J28" s="195">
        <v>200000</v>
      </c>
      <c r="K28" s="215"/>
      <c r="L28" s="196"/>
      <c r="M28" s="221"/>
    </row>
    <row r="29" spans="1:13" ht="15" customHeight="1" x14ac:dyDescent="0.2">
      <c r="A29" s="9"/>
      <c r="B29" s="184" t="s">
        <v>199</v>
      </c>
      <c r="C29" s="183">
        <v>0</v>
      </c>
      <c r="D29" s="216"/>
      <c r="E29" s="203"/>
      <c r="F29" s="15"/>
      <c r="G29" s="2"/>
      <c r="H29" s="9"/>
      <c r="I29" s="194" t="s">
        <v>40</v>
      </c>
      <c r="J29" s="195">
        <v>230000</v>
      </c>
      <c r="K29" s="215"/>
      <c r="L29" s="196"/>
      <c r="M29" s="221"/>
    </row>
    <row r="30" spans="1:13" ht="15" customHeight="1" x14ac:dyDescent="0.2">
      <c r="A30" s="16"/>
      <c r="B30" s="185"/>
      <c r="C30" s="186"/>
      <c r="D30" s="215"/>
      <c r="E30" s="204">
        <f>SUM(C28:C30)</f>
        <v>650000</v>
      </c>
      <c r="F30" s="10"/>
      <c r="H30" s="9"/>
      <c r="I30" s="197" t="s">
        <v>43</v>
      </c>
      <c r="J30" s="198">
        <v>1.0487610779819079E-11</v>
      </c>
      <c r="K30" s="216"/>
      <c r="L30" s="199">
        <f>SUM(J21:J30)</f>
        <v>890000</v>
      </c>
      <c r="M30" s="221"/>
    </row>
    <row r="31" spans="1:13" ht="15" customHeight="1" x14ac:dyDescent="0.2">
      <c r="A31" s="9"/>
      <c r="B31" s="20"/>
      <c r="C31" s="20"/>
      <c r="D31" s="216"/>
      <c r="E31" s="26"/>
      <c r="F31" s="10"/>
      <c r="H31" s="9"/>
      <c r="I31" s="20"/>
      <c r="J31" s="20"/>
      <c r="K31" s="216"/>
      <c r="L31" s="28"/>
      <c r="M31" s="221"/>
    </row>
    <row r="32" spans="1:13" ht="15" customHeight="1" x14ac:dyDescent="0.2">
      <c r="A32" s="25"/>
      <c r="B32" s="205" t="s">
        <v>41</v>
      </c>
      <c r="C32" s="206"/>
      <c r="D32" s="216"/>
      <c r="E32" s="207">
        <f>E12+E26+E30</f>
        <v>2980000</v>
      </c>
      <c r="F32" s="17"/>
      <c r="H32" s="25"/>
      <c r="I32" s="205" t="s">
        <v>41</v>
      </c>
      <c r="J32" s="206"/>
      <c r="K32" s="216"/>
      <c r="L32" s="207">
        <f>L30+L19+L12</f>
        <v>2980000</v>
      </c>
      <c r="M32" s="221"/>
    </row>
    <row r="33" spans="1:14" ht="9" customHeight="1" thickBot="1" x14ac:dyDescent="0.25">
      <c r="A33" s="19"/>
      <c r="B33" s="18"/>
      <c r="C33" s="18"/>
      <c r="D33" s="217"/>
      <c r="E33" s="18"/>
      <c r="F33" s="4"/>
      <c r="H33" s="19"/>
      <c r="I33" s="18"/>
      <c r="J33" s="18"/>
      <c r="K33" s="217"/>
      <c r="L33" s="18"/>
      <c r="M33" s="220"/>
    </row>
    <row r="34" spans="1:14" ht="20.100000000000001" customHeight="1" thickTop="1" x14ac:dyDescent="0.2"/>
    <row r="35" spans="1:14" ht="35.25" customHeight="1" x14ac:dyDescent="0.2">
      <c r="B35" s="37" t="s">
        <v>192</v>
      </c>
      <c r="C35" s="37"/>
      <c r="D35" s="37"/>
      <c r="E35" s="37"/>
      <c r="F35" s="37"/>
      <c r="G35" s="37"/>
      <c r="H35" s="37"/>
      <c r="I35" s="37"/>
      <c r="J35" s="37"/>
      <c r="K35" s="37"/>
      <c r="L35" s="37"/>
      <c r="M35" s="37"/>
      <c r="N35" s="37"/>
    </row>
    <row r="36" spans="1:14" ht="27.75" customHeight="1" x14ac:dyDescent="0.25">
      <c r="B36" s="36" t="s">
        <v>194</v>
      </c>
      <c r="C36" s="36"/>
      <c r="D36" s="36"/>
      <c r="E36" s="36"/>
      <c r="F36" s="36"/>
      <c r="G36" s="36"/>
      <c r="H36" s="36"/>
      <c r="I36" s="36"/>
      <c r="J36" s="36"/>
      <c r="K36" s="36"/>
      <c r="L36" s="36"/>
      <c r="M36" s="36"/>
      <c r="N36" s="36"/>
    </row>
    <row r="37" spans="1:14" ht="42" customHeight="1" x14ac:dyDescent="0.2">
      <c r="B37" s="35" t="s">
        <v>193</v>
      </c>
      <c r="C37" s="35"/>
      <c r="D37" s="35"/>
      <c r="E37" s="35"/>
      <c r="F37" s="35"/>
      <c r="G37" s="35"/>
      <c r="H37" s="35"/>
      <c r="I37" s="35"/>
      <c r="J37" s="35"/>
      <c r="K37" s="35"/>
      <c r="L37" s="35"/>
      <c r="M37" s="35"/>
      <c r="N37" s="35"/>
    </row>
    <row r="38" spans="1:14" ht="30.75" customHeight="1" x14ac:dyDescent="0.25">
      <c r="B38" s="36" t="s">
        <v>191</v>
      </c>
      <c r="C38" s="36"/>
      <c r="D38" s="36"/>
      <c r="E38" s="36"/>
      <c r="F38" s="36"/>
      <c r="G38" s="36"/>
      <c r="H38" s="36"/>
      <c r="I38" s="36"/>
      <c r="J38" s="36"/>
      <c r="K38" s="36"/>
      <c r="L38" s="36"/>
      <c r="M38" s="36"/>
      <c r="N38" s="36"/>
    </row>
  </sheetData>
  <mergeCells count="10">
    <mergeCell ref="B37:N37"/>
    <mergeCell ref="B38:N38"/>
    <mergeCell ref="B35:N35"/>
    <mergeCell ref="A2:L2"/>
    <mergeCell ref="A3:L3"/>
    <mergeCell ref="B5:C5"/>
    <mergeCell ref="I5:J5"/>
    <mergeCell ref="I32:J32"/>
    <mergeCell ref="B32:C32"/>
    <mergeCell ref="B36:N36"/>
  </mergeCells>
  <hyperlinks>
    <hyperlink ref="J1" r:id="rId1" xr:uid="{DD8FAC6F-C7D1-41D2-8D0B-C6FCB7F11342}"/>
  </hyperlinks>
  <pageMargins left="0.7" right="0.7" top="0.75" bottom="0.75" header="0.3" footer="0.3"/>
  <pageSetup paperSize="9" scale="77"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ABABC-671A-4E74-9DDB-0604ADE95E17}">
  <sheetPr>
    <tabColor rgb="FFFFFF00"/>
  </sheetPr>
  <dimension ref="A1:D21"/>
  <sheetViews>
    <sheetView showGridLines="0" topLeftCell="A4" workbookViewId="0">
      <selection activeCell="D5" sqref="D5"/>
    </sheetView>
  </sheetViews>
  <sheetFormatPr defaultRowHeight="18.75" x14ac:dyDescent="0.25"/>
  <cols>
    <col min="1" max="1" width="31.42578125" style="29" bestFit="1" customWidth="1"/>
    <col min="2" max="2" width="19" style="29" customWidth="1"/>
    <col min="3" max="3" width="19.140625" style="29" bestFit="1" customWidth="1"/>
    <col min="4" max="4" width="16.28515625" style="29" bestFit="1" customWidth="1"/>
    <col min="5" max="16384" width="9.140625" style="29"/>
  </cols>
  <sheetData>
    <row r="1" spans="1:4" ht="19.5" thickBot="1" x14ac:dyDescent="0.3">
      <c r="A1" s="42" t="s">
        <v>49</v>
      </c>
      <c r="B1" s="42"/>
      <c r="C1" s="42"/>
      <c r="D1" s="42"/>
    </row>
    <row r="2" spans="1:4" ht="20.100000000000001" customHeight="1" thickBot="1" x14ac:dyDescent="0.3">
      <c r="A2" s="226" t="s">
        <v>50</v>
      </c>
      <c r="B2" s="227" t="s">
        <v>44</v>
      </c>
      <c r="C2" s="228" t="s">
        <v>195</v>
      </c>
      <c r="D2" s="229" t="s">
        <v>45</v>
      </c>
    </row>
    <row r="3" spans="1:4" ht="24.95" customHeight="1" x14ac:dyDescent="0.25">
      <c r="A3" s="222" t="str">
        <f>BS!I11</f>
        <v>Gold</v>
      </c>
      <c r="B3" s="223">
        <f>BS!J11</f>
        <v>143800</v>
      </c>
      <c r="C3" s="224">
        <f>B3</f>
        <v>143800</v>
      </c>
      <c r="D3" s="225">
        <f>C3*2.5%</f>
        <v>3595</v>
      </c>
    </row>
    <row r="4" spans="1:4" ht="24.95" customHeight="1" x14ac:dyDescent="0.25">
      <c r="A4" s="135" t="str">
        <f>BS!I14</f>
        <v>DPS</v>
      </c>
      <c r="B4" s="30">
        <f>BS!J14</f>
        <v>180000</v>
      </c>
      <c r="C4" s="141">
        <f>B4-(5000*12)</f>
        <v>120000</v>
      </c>
      <c r="D4" s="31">
        <f t="shared" ref="D4:D19" si="0">C4*2.5%</f>
        <v>3000</v>
      </c>
    </row>
    <row r="5" spans="1:4" ht="24.95" customHeight="1" x14ac:dyDescent="0.25">
      <c r="A5" s="135" t="str">
        <f>BS!I15</f>
        <v>Share</v>
      </c>
      <c r="B5" s="30">
        <f>BS!J15</f>
        <v>500000</v>
      </c>
      <c r="C5" s="141">
        <f>B5*75%</f>
        <v>375000</v>
      </c>
      <c r="D5" s="31">
        <f t="shared" si="0"/>
        <v>9375</v>
      </c>
    </row>
    <row r="6" spans="1:4" ht="24.95" customHeight="1" x14ac:dyDescent="0.25">
      <c r="A6" s="135" t="str">
        <f>BS!I16</f>
        <v>Constructions</v>
      </c>
      <c r="B6" s="30">
        <f>BS!J16</f>
        <v>150000</v>
      </c>
      <c r="C6" s="141">
        <f>B6</f>
        <v>150000</v>
      </c>
      <c r="D6" s="31">
        <f t="shared" si="0"/>
        <v>3750</v>
      </c>
    </row>
    <row r="7" spans="1:4" ht="24.95" customHeight="1" x14ac:dyDescent="0.25">
      <c r="A7" s="135" t="str">
        <f>BS!I17</f>
        <v>National Life</v>
      </c>
      <c r="B7" s="30">
        <f>BS!J17</f>
        <v>58000</v>
      </c>
      <c r="C7" s="141">
        <f>B7</f>
        <v>58000</v>
      </c>
      <c r="D7" s="31">
        <f t="shared" si="0"/>
        <v>1450</v>
      </c>
    </row>
    <row r="8" spans="1:4" ht="24.95" customHeight="1" x14ac:dyDescent="0.25">
      <c r="A8" s="135" t="str">
        <f>BS!I18</f>
        <v>Join Investment</v>
      </c>
      <c r="B8" s="30">
        <f>BS!J18</f>
        <v>160000</v>
      </c>
      <c r="C8" s="141">
        <f>B8-(3000*12)</f>
        <v>124000</v>
      </c>
      <c r="D8" s="31">
        <f t="shared" si="0"/>
        <v>3100</v>
      </c>
    </row>
    <row r="9" spans="1:4" ht="24.95" customHeight="1" x14ac:dyDescent="0.25">
      <c r="A9" s="135" t="str">
        <f>BS!I19</f>
        <v xml:space="preserve">Other's Investment </v>
      </c>
      <c r="B9" s="30">
        <f>BS!J19</f>
        <v>500000</v>
      </c>
      <c r="C9" s="141">
        <f>B9</f>
        <v>500000</v>
      </c>
      <c r="D9" s="31">
        <f t="shared" si="0"/>
        <v>12500</v>
      </c>
    </row>
    <row r="10" spans="1:4" ht="24.95" customHeight="1" x14ac:dyDescent="0.25">
      <c r="A10" s="135" t="str">
        <f>BS!I28</f>
        <v>Sundry Debtors</v>
      </c>
      <c r="B10" s="30">
        <f>BS!J28</f>
        <v>200000</v>
      </c>
      <c r="C10" s="141">
        <f>B10-100000</f>
        <v>100000</v>
      </c>
      <c r="D10" s="31">
        <f t="shared" si="0"/>
        <v>2500</v>
      </c>
    </row>
    <row r="11" spans="1:4" ht="24.95" customHeight="1" x14ac:dyDescent="0.25">
      <c r="A11" s="135" t="str">
        <f>BS!I29</f>
        <v>Stock Business</v>
      </c>
      <c r="B11" s="30">
        <f>BS!J29</f>
        <v>230000</v>
      </c>
      <c r="C11" s="141">
        <f>B11</f>
        <v>230000</v>
      </c>
      <c r="D11" s="31">
        <f t="shared" si="0"/>
        <v>5750</v>
      </c>
    </row>
    <row r="12" spans="1:4" ht="24.95" customHeight="1" thickBot="1" x14ac:dyDescent="0.3">
      <c r="A12" s="230" t="str">
        <f>BS!I23</f>
        <v xml:space="preserve">Prepaid Exp. </v>
      </c>
      <c r="B12" s="231">
        <f>BS!J23</f>
        <v>50000</v>
      </c>
      <c r="C12" s="232">
        <f>B12</f>
        <v>50000</v>
      </c>
      <c r="D12" s="233">
        <f t="shared" si="0"/>
        <v>1250</v>
      </c>
    </row>
    <row r="13" spans="1:4" ht="24.95" customHeight="1" thickBot="1" x14ac:dyDescent="0.3">
      <c r="A13" s="234" t="s">
        <v>46</v>
      </c>
      <c r="B13" s="235">
        <f>SUM(B3:B12)</f>
        <v>2171800</v>
      </c>
      <c r="C13" s="235">
        <f t="shared" ref="C13:D13" si="1">SUM(C3:C12)</f>
        <v>1850800</v>
      </c>
      <c r="D13" s="236">
        <f t="shared" si="1"/>
        <v>46270</v>
      </c>
    </row>
    <row r="14" spans="1:4" s="140" customFormat="1" ht="9.75" customHeight="1" thickBot="1" x14ac:dyDescent="0.3">
      <c r="A14" s="143"/>
      <c r="B14" s="144"/>
      <c r="C14" s="144"/>
      <c r="D14" s="145"/>
    </row>
    <row r="15" spans="1:4" ht="24.95" customHeight="1" x14ac:dyDescent="0.25">
      <c r="A15" s="136" t="str">
        <f>BS!B21</f>
        <v>Employee Loan</v>
      </c>
      <c r="B15" s="32">
        <f>BS!C21</f>
        <v>450000</v>
      </c>
      <c r="C15" s="237">
        <f>B15</f>
        <v>450000</v>
      </c>
    </row>
    <row r="16" spans="1:4" ht="24.95" customHeight="1" x14ac:dyDescent="0.25">
      <c r="A16" s="137" t="str">
        <f>BS!B28</f>
        <v>Bank Loan_PBL</v>
      </c>
      <c r="B16" s="33">
        <f>BS!C28</f>
        <v>650000</v>
      </c>
      <c r="C16" s="238">
        <f>B16</f>
        <v>650000</v>
      </c>
    </row>
    <row r="17" spans="1:4" ht="24.95" customHeight="1" x14ac:dyDescent="0.25">
      <c r="A17" s="239" t="s">
        <v>47</v>
      </c>
      <c r="B17" s="142">
        <f>B13-B15-B16</f>
        <v>1071800</v>
      </c>
      <c r="C17" s="240">
        <f>C13-C15-C16</f>
        <v>750800</v>
      </c>
    </row>
    <row r="18" spans="1:4" ht="24.95" customHeight="1" x14ac:dyDescent="0.25">
      <c r="A18" s="138" t="s">
        <v>48</v>
      </c>
      <c r="B18" s="33"/>
      <c r="C18" s="241"/>
    </row>
    <row r="19" spans="1:4" ht="24.95" customHeight="1" thickBot="1" x14ac:dyDescent="0.3">
      <c r="A19" s="139" t="s">
        <v>196</v>
      </c>
      <c r="B19" s="34">
        <f>B17*2.5%-B18</f>
        <v>26795</v>
      </c>
      <c r="C19" s="242">
        <f>C17*2.5%-C18</f>
        <v>18770</v>
      </c>
    </row>
    <row r="21" spans="1:4" x14ac:dyDescent="0.25">
      <c r="A21" s="146" t="s">
        <v>197</v>
      </c>
      <c r="B21" s="147" t="str">
        <f>[1]!Takatoword(B19)</f>
        <v xml:space="preserve"> Twenty Six Thousand Seven Hundreds Ninety Five Only.</v>
      </c>
      <c r="C21" s="147"/>
      <c r="D21" s="147"/>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Zakat Calculations</vt:lpstr>
      <vt:lpstr>BS</vt:lpstr>
      <vt:lpstr>Zakat Summary</vt:lpstr>
      <vt:lpstr>Dua_Request</vt:lpstr>
      <vt:lpstr>BS!Print_Area</vt:lpstr>
      <vt:lpstr>'Zakat Calculations'!Print_Area</vt:lpstr>
      <vt:lpstr>'Zakat Calculations'!Print_Titles</vt:lpstr>
      <vt:lpstr>SUMMARY_SHEET</vt:lpstr>
      <vt:lpstr>TOP_OF_PAGE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 Mohammod Imran</dc:creator>
  <cp:lastModifiedBy>Hasan Mohammod Imran</cp:lastModifiedBy>
  <cp:lastPrinted>2020-05-08T09:11:45Z</cp:lastPrinted>
  <dcterms:created xsi:type="dcterms:W3CDTF">2020-05-08T09:02:26Z</dcterms:created>
  <dcterms:modified xsi:type="dcterms:W3CDTF">2020-05-08T22:24:01Z</dcterms:modified>
</cp:coreProperties>
</file>